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23" i="1" l="1"/>
  <c r="G123" i="1"/>
  <c r="H123" i="1"/>
  <c r="I123" i="1"/>
  <c r="J12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593" i="1" l="1"/>
  <c r="J593" i="1"/>
  <c r="I593" i="1"/>
  <c r="H593" i="1"/>
  <c r="G593" i="1"/>
  <c r="J551" i="1"/>
  <c r="I551" i="1"/>
  <c r="H551" i="1"/>
  <c r="G551" i="1"/>
  <c r="F551" i="1"/>
  <c r="J509" i="1"/>
  <c r="I509" i="1"/>
  <c r="H509" i="1"/>
  <c r="G509" i="1"/>
  <c r="F509" i="1"/>
  <c r="J467" i="1"/>
  <c r="I467" i="1"/>
  <c r="H467" i="1"/>
  <c r="G467" i="1"/>
  <c r="F467" i="1"/>
  <c r="G425" i="1"/>
  <c r="J425" i="1"/>
  <c r="I425" i="1"/>
  <c r="H425" i="1"/>
  <c r="F425" i="1"/>
  <c r="J383" i="1"/>
  <c r="I383" i="1"/>
  <c r="H383" i="1"/>
  <c r="G383" i="1"/>
  <c r="F383" i="1"/>
  <c r="J341" i="1"/>
  <c r="I341" i="1"/>
  <c r="H341" i="1"/>
  <c r="G341" i="1"/>
  <c r="F341" i="1"/>
  <c r="J299" i="1"/>
  <c r="I299" i="1"/>
  <c r="H299" i="1"/>
  <c r="G299" i="1"/>
  <c r="F299" i="1"/>
  <c r="G257" i="1"/>
  <c r="J257" i="1"/>
  <c r="I257" i="1"/>
  <c r="H257" i="1"/>
  <c r="F257" i="1"/>
  <c r="J215" i="1"/>
  <c r="I215" i="1"/>
  <c r="H215" i="1"/>
  <c r="G215" i="1"/>
  <c r="F215" i="1"/>
  <c r="J173" i="1"/>
  <c r="I173" i="1"/>
  <c r="H173" i="1"/>
  <c r="G173" i="1"/>
  <c r="F173" i="1"/>
  <c r="I131" i="1"/>
  <c r="G131" i="1"/>
  <c r="J131" i="1"/>
  <c r="H131" i="1"/>
  <c r="F131" i="1"/>
  <c r="J89" i="1"/>
  <c r="I89" i="1"/>
  <c r="H89" i="1"/>
  <c r="G89" i="1"/>
  <c r="F89" i="1"/>
  <c r="G47" i="1"/>
  <c r="J47" i="1"/>
  <c r="I47" i="1"/>
  <c r="H47" i="1"/>
  <c r="F47" i="1"/>
  <c r="J594" i="1" l="1"/>
  <c r="H594" i="1"/>
  <c r="I594" i="1"/>
  <c r="F594" i="1"/>
  <c r="G594" i="1"/>
  <c r="L143" i="1"/>
  <c r="L173" i="1"/>
  <c r="L153" i="1"/>
  <c r="L158" i="1"/>
  <c r="L447" i="1"/>
  <c r="L452" i="1"/>
  <c r="L279" i="1"/>
  <c r="L284" i="1"/>
  <c r="L479" i="1"/>
  <c r="L509" i="1"/>
  <c r="L395" i="1"/>
  <c r="L425" i="1"/>
  <c r="L269" i="1"/>
  <c r="L299" i="1"/>
  <c r="L111" i="1"/>
  <c r="L116" i="1"/>
  <c r="L311" i="1"/>
  <c r="L341" i="1"/>
  <c r="L101" i="1"/>
  <c r="L131" i="1"/>
  <c r="L437" i="1"/>
  <c r="L467" i="1"/>
  <c r="L494" i="1"/>
  <c r="L489" i="1"/>
  <c r="L326" i="1"/>
  <c r="L321" i="1"/>
  <c r="L242" i="1"/>
  <c r="L237" i="1"/>
  <c r="L32" i="1"/>
  <c r="L27" i="1"/>
  <c r="L215" i="1"/>
  <c r="L185" i="1"/>
  <c r="L573" i="1"/>
  <c r="L578" i="1"/>
  <c r="L89" i="1"/>
  <c r="L59" i="1"/>
  <c r="L200" i="1"/>
  <c r="L195" i="1"/>
  <c r="L74" i="1"/>
  <c r="L69" i="1"/>
  <c r="L531" i="1"/>
  <c r="L536" i="1"/>
  <c r="L405" i="1"/>
  <c r="L410" i="1"/>
  <c r="L593" i="1"/>
  <c r="L563" i="1"/>
  <c r="L383" i="1"/>
  <c r="L353" i="1"/>
  <c r="L257" i="1"/>
  <c r="L227" i="1"/>
  <c r="L551" i="1"/>
  <c r="L521" i="1"/>
  <c r="L214" i="1"/>
  <c r="L165" i="1"/>
  <c r="L291" i="1"/>
  <c r="L298" i="1"/>
  <c r="L46" i="1"/>
  <c r="L424" i="1"/>
  <c r="L592" i="1"/>
  <c r="L340" i="1"/>
  <c r="L363" i="1"/>
  <c r="L130" i="1"/>
  <c r="L256" i="1"/>
  <c r="L550" i="1"/>
  <c r="L466" i="1"/>
  <c r="L207" i="1"/>
  <c r="L17" i="1"/>
  <c r="L47" i="1"/>
  <c r="L594" i="1"/>
  <c r="L508" i="1"/>
  <c r="L417" i="1"/>
  <c r="L543" i="1"/>
  <c r="L459" i="1"/>
  <c r="L585" i="1"/>
  <c r="L501" i="1"/>
  <c r="L123" i="1"/>
  <c r="L375" i="1"/>
  <c r="L172" i="1"/>
  <c r="L81" i="1"/>
  <c r="L333" i="1"/>
  <c r="L382" i="1"/>
  <c r="L88" i="1"/>
  <c r="L249" i="1"/>
</calcChain>
</file>

<file path=xl/sharedStrings.xml><?xml version="1.0" encoding="utf-8"?>
<sst xmlns="http://schemas.openxmlformats.org/spreadsheetml/2006/main" count="725" uniqueCount="147">
  <si>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</si>
  <si>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</si>
  <si>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</si>
  <si>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</si>
  <si>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</si>
  <si>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</si>
  <si>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</si>
  <si>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</si>
  <si>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</si>
  <si>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</si>
  <si>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</si>
  <si>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</si>
  <si>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</si>
  <si>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</si>
  <si>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</si>
  <si>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</si>
  <si>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</si>
  <si>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</si>
  <si>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</si>
  <si>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</si>
  <si>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</si>
  <si>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</si>
  <si>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</si>
  <si>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</si>
  <si>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</si>
  <si>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</si>
  <si>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</si>
  <si>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</si>
  <si>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</si>
  <si>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</si>
  <si>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</si>
  <si>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</si>
  <si>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</si>
  <si>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</si>
  <si>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</si>
  <si>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</si>
  <si>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</si>
  <si>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</si>
  <si>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</si>
  <si>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</si>
  <si>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</si>
  <si>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</si>
  <si>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</si>
  <si>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</si>
  <si>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</si>
  <si>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КГБОУ БОШИ</t>
  </si>
  <si>
    <t>Макароны отварные с овощами</t>
  </si>
  <si>
    <t>Кофейный напиток с молоком</t>
  </si>
  <si>
    <t>Хлеб пшеничный</t>
  </si>
  <si>
    <t>Пирожок печеный с яблоком</t>
  </si>
  <si>
    <t>Винегрет овощной</t>
  </si>
  <si>
    <t>Суп "Харчо"с мясом птицы</t>
  </si>
  <si>
    <t>Гуляш из мяса говядины</t>
  </si>
  <si>
    <t>Картофельное пюре</t>
  </si>
  <si>
    <t>Напиток кисломолочный "Снежок"</t>
  </si>
  <si>
    <t>Какао с молоком</t>
  </si>
  <si>
    <t>Яблоко</t>
  </si>
  <si>
    <t>Суп молочный с кукурузной крупой</t>
  </si>
  <si>
    <t>Яйцо вареное</t>
  </si>
  <si>
    <t>Чай с молоком</t>
  </si>
  <si>
    <t>Салат из квашеной капусты</t>
  </si>
  <si>
    <t>Свекольник с мясом и сметаной</t>
  </si>
  <si>
    <t>Рыба тушеная с овощами в томатном соусе</t>
  </si>
  <si>
    <t>Каша перловая рассыпчатая</t>
  </si>
  <si>
    <t>Кисель из смеси сухофруктов</t>
  </si>
  <si>
    <t>Сырники со сгущенным молоком</t>
  </si>
  <si>
    <t>Сок фруктовый</t>
  </si>
  <si>
    <t>Печенье</t>
  </si>
  <si>
    <t>Суп молочный с макаронными изделиями</t>
  </si>
  <si>
    <t>Салат из красной фасоли</t>
  </si>
  <si>
    <t>Суп шахтерский с мясом и сметаной</t>
  </si>
  <si>
    <t>Тефтели мясные "Ежики"</t>
  </si>
  <si>
    <t>Рагу из овощей</t>
  </si>
  <si>
    <t>Пирожок печеный с изюмом</t>
  </si>
  <si>
    <t>Суп картофельный с рыбными консервами</t>
  </si>
  <si>
    <t>Омлет с сыром</t>
  </si>
  <si>
    <t>Икра морковная</t>
  </si>
  <si>
    <t>Суп крестьянский с мясом и сметаной</t>
  </si>
  <si>
    <t>Рыбная котлета</t>
  </si>
  <si>
    <t>Горошница</t>
  </si>
  <si>
    <t>соус</t>
  </si>
  <si>
    <t>Соус красный основной</t>
  </si>
  <si>
    <t>Салат из моркови с курагой и яблоком</t>
  </si>
  <si>
    <t>Борщ с мясом и сметаной</t>
  </si>
  <si>
    <t>Сердце в соусе</t>
  </si>
  <si>
    <t>Макароны отварные</t>
  </si>
  <si>
    <t>фрукт</t>
  </si>
  <si>
    <t>Банан</t>
  </si>
  <si>
    <t>Кисель из кураги</t>
  </si>
  <si>
    <t>Салат из соленых огурцов с луком</t>
  </si>
  <si>
    <t>Суп с клецками с мясом птицы</t>
  </si>
  <si>
    <t>Котлета мясная</t>
  </si>
  <si>
    <t>Картофельное пюре,капуста тушеная</t>
  </si>
  <si>
    <t>Салат из свеклы с изюмом</t>
  </si>
  <si>
    <t>Суп "Харчо" с мясом птицы</t>
  </si>
  <si>
    <t>Печень тушеная</t>
  </si>
  <si>
    <t>Компот  из смеси сухофруктов</t>
  </si>
  <si>
    <t>Вафли</t>
  </si>
  <si>
    <t>Каша пшенная молочная</t>
  </si>
  <si>
    <t>Каша рисовая молочная</t>
  </si>
  <si>
    <t>Салат из свеклы отварной</t>
  </si>
  <si>
    <t>Плов из птицы</t>
  </si>
  <si>
    <t xml:space="preserve">соус </t>
  </si>
  <si>
    <t>Овощи натуральные соленые огурец</t>
  </si>
  <si>
    <t>Щи из свежей капусты с мясом и сметаной</t>
  </si>
  <si>
    <t>Биточки рыбные</t>
  </si>
  <si>
    <t>Пудинг из творога</t>
  </si>
  <si>
    <t xml:space="preserve">Сок фруктовый </t>
  </si>
  <si>
    <t xml:space="preserve">Хлеб пшеничный </t>
  </si>
  <si>
    <t>Запеканка морковно-творожная</t>
  </si>
  <si>
    <t>Салат из моркови с яблоком</t>
  </si>
  <si>
    <t>Капуста тушеная с мясом говядины</t>
  </si>
  <si>
    <t>Булочка домашняя</t>
  </si>
  <si>
    <t>Голубцы ленивые</t>
  </si>
  <si>
    <t>Суп картофельный с рыбой свежей</t>
  </si>
  <si>
    <t>Гречка отварная рассыпчатая</t>
  </si>
  <si>
    <t>Молоко кипяченое</t>
  </si>
  <si>
    <t>Чай с сахаром</t>
  </si>
  <si>
    <t>Огурец соленый</t>
  </si>
  <si>
    <t>Ватрушка с творогом</t>
  </si>
  <si>
    <t xml:space="preserve">Яйцо вареное </t>
  </si>
  <si>
    <t>Манник с вареньем</t>
  </si>
  <si>
    <t>Запеканка творожная со сгущенкой</t>
  </si>
  <si>
    <t xml:space="preserve">Салат из белокочанной капусты </t>
  </si>
  <si>
    <t>Суп молочный с рисовой крупой</t>
  </si>
  <si>
    <t>Салат из соленых огурцов  с луком</t>
  </si>
  <si>
    <t>Рыба тушеная с овощами в соусе</t>
  </si>
  <si>
    <t>Сырники с вареньем</t>
  </si>
  <si>
    <t>Каша манная молочная</t>
  </si>
  <si>
    <t>Какао  с молоком</t>
  </si>
  <si>
    <t>Рассольник ленинградский</t>
  </si>
  <si>
    <t>Кофейный напиток  с молоком</t>
  </si>
  <si>
    <t>Растегай с повидлом</t>
  </si>
  <si>
    <t>Борщ с мясом кур и сметаной</t>
  </si>
  <si>
    <t>Лапшевник с вареньем</t>
  </si>
  <si>
    <t>Каша молочная из манной крупы</t>
  </si>
  <si>
    <t>выпечка</t>
  </si>
  <si>
    <t>Хлеб пшеничный с маслом сливочным</t>
  </si>
  <si>
    <t>конд.изд.</t>
  </si>
  <si>
    <t>Хлеб пшеничный с сыром</t>
  </si>
  <si>
    <t>конд.издел.</t>
  </si>
  <si>
    <t>яйцо</t>
  </si>
  <si>
    <t>творожное</t>
  </si>
  <si>
    <t>122,14,15</t>
  </si>
  <si>
    <t xml:space="preserve">Суп с мясом кур и гречкой </t>
  </si>
  <si>
    <t>Суп со свежей рыбой</t>
  </si>
  <si>
    <t>Хлеб пшеничный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</si>
</sst>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left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87" sqref="E3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45</v>
      </c>
      <c r="D1" s="62"/>
      <c r="E1" s="62"/>
      <c r="F1" s="13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43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4</v>
      </c>
      <c r="I3" s="55">
        <v>12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200</v>
      </c>
      <c r="G6" s="48">
        <v>5.75</v>
      </c>
      <c r="H6" s="48">
        <v>1.38</v>
      </c>
      <c r="I6" s="48">
        <v>38.96</v>
      </c>
      <c r="J6" s="48">
        <v>170.62</v>
      </c>
      <c r="K6" s="49">
        <v>417</v>
      </c>
      <c r="L6" s="48">
        <v>11.16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2.4</v>
      </c>
      <c r="H8" s="51">
        <v>2.66</v>
      </c>
      <c r="I8" s="51">
        <v>20.54</v>
      </c>
      <c r="J8" s="51">
        <v>110.7</v>
      </c>
      <c r="K8" s="52">
        <v>379</v>
      </c>
      <c r="L8" s="51">
        <v>9.44</v>
      </c>
    </row>
    <row r="9" spans="1:12" ht="15" x14ac:dyDescent="0.25">
      <c r="A9" s="25"/>
      <c r="B9" s="16"/>
      <c r="C9" s="11"/>
      <c r="D9" s="7" t="s">
        <v>23</v>
      </c>
      <c r="E9" s="50" t="s">
        <v>139</v>
      </c>
      <c r="F9" s="51">
        <v>115</v>
      </c>
      <c r="G9" s="51">
        <v>11.08</v>
      </c>
      <c r="H9" s="51">
        <v>5.23</v>
      </c>
      <c r="I9" s="51">
        <v>49.2</v>
      </c>
      <c r="J9" s="51">
        <v>289.60000000000002</v>
      </c>
      <c r="K9" s="52">
        <v>122.15</v>
      </c>
      <c r="L9" s="51">
        <v>13.75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515</v>
      </c>
      <c r="G13" s="21">
        <f t="shared" ref="G13:J13" si="0">SUM(G6:G12)</f>
        <v>19.23</v>
      </c>
      <c r="H13" s="21">
        <f t="shared" si="0"/>
        <v>9.27</v>
      </c>
      <c r="I13" s="21">
        <f t="shared" si="0"/>
        <v>108.7</v>
      </c>
      <c r="J13" s="21">
        <f t="shared" si="0"/>
        <v>570.92000000000007</v>
      </c>
      <c r="K13" s="27"/>
      <c r="L13" s="21">
        <f t="shared" ref="L13" si="1">SUM(L6:L12)</f>
        <v>34.35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100</v>
      </c>
      <c r="G18" s="51">
        <v>1.36</v>
      </c>
      <c r="H18" s="51">
        <v>6.18</v>
      </c>
      <c r="I18" s="51">
        <v>8.44</v>
      </c>
      <c r="J18" s="51">
        <v>94.8</v>
      </c>
      <c r="K18" s="52">
        <v>67</v>
      </c>
      <c r="L18" s="51">
        <v>6.73</v>
      </c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263</v>
      </c>
      <c r="G19" s="51">
        <v>4.97</v>
      </c>
      <c r="H19" s="51">
        <v>6.19</v>
      </c>
      <c r="I19" s="51">
        <v>21.3</v>
      </c>
      <c r="J19" s="51">
        <v>152.84</v>
      </c>
      <c r="K19" s="52">
        <v>101</v>
      </c>
      <c r="L19" s="51">
        <v>13.02</v>
      </c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100</v>
      </c>
      <c r="G20" s="51">
        <v>14.55</v>
      </c>
      <c r="H20" s="51">
        <v>25.18</v>
      </c>
      <c r="I20" s="51">
        <v>4.33</v>
      </c>
      <c r="J20" s="51">
        <v>331.5</v>
      </c>
      <c r="K20" s="52">
        <v>260</v>
      </c>
      <c r="L20" s="51">
        <v>56.28</v>
      </c>
    </row>
    <row r="21" spans="1:12" ht="15" x14ac:dyDescent="0.25">
      <c r="A21" s="25"/>
      <c r="B21" s="16"/>
      <c r="C21" s="11"/>
      <c r="D21" s="7" t="s">
        <v>30</v>
      </c>
      <c r="E21" s="50" t="s">
        <v>53</v>
      </c>
      <c r="F21" s="51">
        <v>200</v>
      </c>
      <c r="G21" s="51">
        <v>4.68</v>
      </c>
      <c r="H21" s="51">
        <v>33.42</v>
      </c>
      <c r="I21" s="51">
        <v>7.58</v>
      </c>
      <c r="J21" s="51">
        <v>227.18</v>
      </c>
      <c r="K21" s="52">
        <v>312</v>
      </c>
      <c r="L21" s="51">
        <v>6.54</v>
      </c>
    </row>
    <row r="22" spans="1:12" ht="15" x14ac:dyDescent="0.25">
      <c r="A22" s="25"/>
      <c r="B22" s="16"/>
      <c r="C22" s="11"/>
      <c r="D22" s="7" t="s">
        <v>31</v>
      </c>
      <c r="E22" s="50" t="s">
        <v>107</v>
      </c>
      <c r="F22" s="51">
        <v>200</v>
      </c>
      <c r="G22" s="51">
        <v>1</v>
      </c>
      <c r="H22" s="51">
        <v>0.2</v>
      </c>
      <c r="I22" s="51">
        <v>20.2</v>
      </c>
      <c r="J22" s="51">
        <v>84.8</v>
      </c>
      <c r="K22" s="52">
        <v>389</v>
      </c>
      <c r="L22" s="51">
        <v>13.2</v>
      </c>
    </row>
    <row r="23" spans="1:12" ht="15" x14ac:dyDescent="0.25">
      <c r="A23" s="25"/>
      <c r="B23" s="16"/>
      <c r="C23" s="11"/>
      <c r="D23" s="7" t="s">
        <v>32</v>
      </c>
      <c r="E23" s="50" t="s">
        <v>48</v>
      </c>
      <c r="F23" s="51">
        <v>120</v>
      </c>
      <c r="G23" s="51">
        <v>9.1199999999999992</v>
      </c>
      <c r="H23" s="51">
        <v>0.96</v>
      </c>
      <c r="I23" s="51">
        <v>59.04</v>
      </c>
      <c r="J23" s="51">
        <v>282</v>
      </c>
      <c r="K23" s="52">
        <v>122</v>
      </c>
      <c r="L23" s="51">
        <v>8.16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983</v>
      </c>
      <c r="G27" s="21">
        <f t="shared" ref="G27:J27" si="3">SUM(G18:G26)</f>
        <v>35.68</v>
      </c>
      <c r="H27" s="21">
        <f t="shared" si="3"/>
        <v>72.13</v>
      </c>
      <c r="I27" s="21">
        <f t="shared" si="3"/>
        <v>120.88999999999999</v>
      </c>
      <c r="J27" s="21">
        <f t="shared" si="3"/>
        <v>1173.1199999999999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136</v>
      </c>
      <c r="E28" s="50" t="s">
        <v>49</v>
      </c>
      <c r="F28" s="51">
        <v>70</v>
      </c>
      <c r="G28" s="51">
        <v>3.9</v>
      </c>
      <c r="H28" s="51">
        <v>1.5</v>
      </c>
      <c r="I28" s="51">
        <v>28.9</v>
      </c>
      <c r="J28" s="51">
        <v>153.12</v>
      </c>
      <c r="K28" s="52">
        <v>1107</v>
      </c>
      <c r="L28" s="51">
        <v>11.72</v>
      </c>
    </row>
    <row r="29" spans="1:12" ht="15" x14ac:dyDescent="0.25">
      <c r="A29" s="25"/>
      <c r="B29" s="16"/>
      <c r="C29" s="11"/>
      <c r="D29" s="12" t="s">
        <v>31</v>
      </c>
      <c r="E29" s="50" t="s">
        <v>54</v>
      </c>
      <c r="F29" s="51">
        <v>180</v>
      </c>
      <c r="G29" s="51">
        <v>5.22</v>
      </c>
      <c r="H29" s="51">
        <v>5.76</v>
      </c>
      <c r="I29" s="51">
        <v>7.2</v>
      </c>
      <c r="J29" s="51">
        <v>106.2</v>
      </c>
      <c r="K29" s="52">
        <v>251</v>
      </c>
      <c r="L29" s="51">
        <v>28.82</v>
      </c>
    </row>
    <row r="30" spans="1:12" ht="15" x14ac:dyDescent="0.25">
      <c r="A30" s="25"/>
      <c r="B30" s="16"/>
      <c r="C30" s="11"/>
      <c r="D30" s="6" t="s">
        <v>24</v>
      </c>
      <c r="E30" s="50" t="s">
        <v>56</v>
      </c>
      <c r="F30" s="51">
        <v>185</v>
      </c>
      <c r="G30" s="51">
        <v>0.74</v>
      </c>
      <c r="H30" s="51">
        <v>0.74</v>
      </c>
      <c r="I30" s="51">
        <v>18.13</v>
      </c>
      <c r="J30" s="51">
        <v>51.11</v>
      </c>
      <c r="K30" s="52">
        <v>338</v>
      </c>
      <c r="L30" s="51">
        <v>35.64</v>
      </c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435</v>
      </c>
      <c r="G32" s="21">
        <f t="shared" ref="G32:J32" si="4">SUM(G28:G31)</f>
        <v>9.86</v>
      </c>
      <c r="H32" s="21">
        <f t="shared" si="4"/>
        <v>8</v>
      </c>
      <c r="I32" s="21">
        <f t="shared" si="4"/>
        <v>54.230000000000004</v>
      </c>
      <c r="J32" s="21">
        <f t="shared" si="4"/>
        <v>310.43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 t="s">
        <v>138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/>
      <c r="G39" s="21"/>
      <c r="H39" s="21"/>
      <c r="I39" s="21"/>
      <c r="J39" s="21"/>
      <c r="K39" s="27"/>
      <c r="L39" s="21"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1933</v>
      </c>
      <c r="G47" s="34">
        <f t="shared" ref="G47:J47" si="6">G13+G17+G27+G32+G39+G46</f>
        <v>64.77</v>
      </c>
      <c r="H47" s="34">
        <f t="shared" si="6"/>
        <v>89.399999999999991</v>
      </c>
      <c r="I47" s="34">
        <f t="shared" si="6"/>
        <v>283.82</v>
      </c>
      <c r="J47" s="34">
        <f t="shared" si="6"/>
        <v>2054.4699999999998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57</v>
      </c>
      <c r="F48" s="48">
        <v>250</v>
      </c>
      <c r="G48" s="48">
        <v>6.21</v>
      </c>
      <c r="H48" s="48">
        <v>6.38</v>
      </c>
      <c r="I48" s="48">
        <v>20.63</v>
      </c>
      <c r="J48" s="48">
        <v>164.75</v>
      </c>
      <c r="K48" s="49">
        <v>94</v>
      </c>
      <c r="L48" s="48">
        <v>13.48</v>
      </c>
    </row>
    <row r="49" spans="1:12" ht="15" x14ac:dyDescent="0.25">
      <c r="A49" s="15"/>
      <c r="B49" s="16"/>
      <c r="C49" s="11"/>
      <c r="D49" s="6" t="s">
        <v>141</v>
      </c>
      <c r="E49" s="50" t="s">
        <v>58</v>
      </c>
      <c r="F49" s="51">
        <v>40</v>
      </c>
      <c r="G49" s="51">
        <v>5.0999999999999996</v>
      </c>
      <c r="H49" s="51">
        <v>4.5999999999999996</v>
      </c>
      <c r="I49" s="51">
        <v>0.3</v>
      </c>
      <c r="J49" s="51">
        <v>63</v>
      </c>
      <c r="K49" s="52">
        <v>209</v>
      </c>
      <c r="L49" s="51">
        <v>10.74</v>
      </c>
    </row>
    <row r="50" spans="1:12" ht="15" x14ac:dyDescent="0.25">
      <c r="A50" s="15"/>
      <c r="B50" s="16"/>
      <c r="C50" s="11"/>
      <c r="D50" s="7" t="s">
        <v>22</v>
      </c>
      <c r="E50" s="50" t="s">
        <v>59</v>
      </c>
      <c r="F50" s="51">
        <v>200</v>
      </c>
      <c r="G50" s="51">
        <v>1.4</v>
      </c>
      <c r="H50" s="51">
        <v>1.6</v>
      </c>
      <c r="I50" s="51">
        <v>16.399999999999999</v>
      </c>
      <c r="J50" s="51">
        <v>86</v>
      </c>
      <c r="K50" s="52">
        <v>945</v>
      </c>
      <c r="L50" s="51">
        <v>12.84</v>
      </c>
    </row>
    <row r="51" spans="1:12" ht="15" x14ac:dyDescent="0.25">
      <c r="A51" s="15"/>
      <c r="B51" s="16"/>
      <c r="C51" s="11"/>
      <c r="D51" s="7" t="s">
        <v>23</v>
      </c>
      <c r="E51" s="50" t="s">
        <v>48</v>
      </c>
      <c r="F51" s="51">
        <v>100</v>
      </c>
      <c r="G51" s="51">
        <v>7.6</v>
      </c>
      <c r="H51" s="51">
        <v>0.8</v>
      </c>
      <c r="I51" s="51">
        <v>49.2</v>
      </c>
      <c r="J51" s="51">
        <v>235</v>
      </c>
      <c r="K51" s="52">
        <v>122</v>
      </c>
      <c r="L51" s="51">
        <v>6.8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590</v>
      </c>
      <c r="G55" s="21">
        <f t="shared" ref="G55" si="7">SUM(G48:G54)</f>
        <v>20.309999999999999</v>
      </c>
      <c r="H55" s="21">
        <f t="shared" ref="H55" si="8">SUM(H48:H54)</f>
        <v>13.38</v>
      </c>
      <c r="I55" s="21">
        <f t="shared" ref="I55" si="9">SUM(I48:I54)</f>
        <v>86.53</v>
      </c>
      <c r="J55" s="21">
        <f t="shared" ref="J55" si="10">SUM(J48:J54)</f>
        <v>548.75</v>
      </c>
      <c r="K55" s="27"/>
      <c r="L55" s="21">
        <f t="shared" ref="L55:L97" si="11">SUM(L48:L54)</f>
        <v>43.86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60</v>
      </c>
      <c r="F60" s="51">
        <v>100</v>
      </c>
      <c r="G60" s="51">
        <v>1.7</v>
      </c>
      <c r="H60" s="51">
        <v>5</v>
      </c>
      <c r="I60" s="51">
        <v>8.4499999999999993</v>
      </c>
      <c r="J60" s="51">
        <v>85.7</v>
      </c>
      <c r="K60" s="52">
        <v>47</v>
      </c>
      <c r="L60" s="51">
        <v>7.94</v>
      </c>
    </row>
    <row r="61" spans="1:12" ht="15" x14ac:dyDescent="0.25">
      <c r="A61" s="15"/>
      <c r="B61" s="16"/>
      <c r="C61" s="11"/>
      <c r="D61" s="7" t="s">
        <v>28</v>
      </c>
      <c r="E61" s="50" t="s">
        <v>61</v>
      </c>
      <c r="F61" s="51">
        <v>250</v>
      </c>
      <c r="G61" s="51">
        <v>2.25</v>
      </c>
      <c r="H61" s="51">
        <v>5.63</v>
      </c>
      <c r="I61" s="51">
        <v>15.79</v>
      </c>
      <c r="J61" s="51">
        <v>115.58</v>
      </c>
      <c r="K61" s="52">
        <v>282</v>
      </c>
      <c r="L61" s="51">
        <v>16.57</v>
      </c>
    </row>
    <row r="62" spans="1:12" ht="15" x14ac:dyDescent="0.25">
      <c r="A62" s="15"/>
      <c r="B62" s="16"/>
      <c r="C62" s="11"/>
      <c r="D62" s="7" t="s">
        <v>29</v>
      </c>
      <c r="E62" s="50" t="s">
        <v>62</v>
      </c>
      <c r="F62" s="51">
        <v>195</v>
      </c>
      <c r="G62" s="51">
        <v>18.03</v>
      </c>
      <c r="H62" s="51">
        <v>12.21</v>
      </c>
      <c r="I62" s="51">
        <v>8.49</v>
      </c>
      <c r="J62" s="51">
        <v>195</v>
      </c>
      <c r="K62" s="52">
        <v>229</v>
      </c>
      <c r="L62" s="51">
        <v>37.36</v>
      </c>
    </row>
    <row r="63" spans="1:12" ht="15" x14ac:dyDescent="0.25">
      <c r="A63" s="15"/>
      <c r="B63" s="16"/>
      <c r="C63" s="11"/>
      <c r="D63" s="7" t="s">
        <v>30</v>
      </c>
      <c r="E63" s="50" t="s">
        <v>63</v>
      </c>
      <c r="F63" s="51">
        <v>180</v>
      </c>
      <c r="G63" s="51">
        <v>5.34</v>
      </c>
      <c r="H63" s="51">
        <v>5.22</v>
      </c>
      <c r="I63" s="51">
        <v>38.049999999999997</v>
      </c>
      <c r="J63" s="51">
        <v>220.32</v>
      </c>
      <c r="K63" s="52">
        <v>302</v>
      </c>
      <c r="L63" s="51">
        <v>6.57</v>
      </c>
    </row>
    <row r="64" spans="1:12" ht="15" x14ac:dyDescent="0.25">
      <c r="A64" s="15"/>
      <c r="B64" s="16"/>
      <c r="C64" s="11"/>
      <c r="D64" s="7" t="s">
        <v>31</v>
      </c>
      <c r="E64" s="50" t="s">
        <v>64</v>
      </c>
      <c r="F64" s="51">
        <v>200</v>
      </c>
      <c r="G64" s="51">
        <v>0.2</v>
      </c>
      <c r="H64" s="51">
        <v>0</v>
      </c>
      <c r="I64" s="51">
        <v>32.6</v>
      </c>
      <c r="J64" s="51">
        <v>132</v>
      </c>
      <c r="K64" s="52">
        <v>874</v>
      </c>
      <c r="L64" s="51">
        <v>7.35</v>
      </c>
    </row>
    <row r="65" spans="1:12" ht="15" x14ac:dyDescent="0.25">
      <c r="A65" s="15"/>
      <c r="B65" s="16"/>
      <c r="C65" s="11"/>
      <c r="D65" s="7" t="s">
        <v>32</v>
      </c>
      <c r="E65" s="50" t="s">
        <v>48</v>
      </c>
      <c r="F65" s="51">
        <v>120</v>
      </c>
      <c r="G65" s="51">
        <v>9.1199999999999992</v>
      </c>
      <c r="H65" s="51">
        <v>0.96</v>
      </c>
      <c r="I65" s="51">
        <v>59.04</v>
      </c>
      <c r="J65" s="51">
        <v>282</v>
      </c>
      <c r="K65" s="52">
        <v>122</v>
      </c>
      <c r="L65" s="51">
        <v>8.16</v>
      </c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1045</v>
      </c>
      <c r="G69" s="21">
        <f t="shared" ref="G69" si="17">SUM(G60:G68)</f>
        <v>36.64</v>
      </c>
      <c r="H69" s="21">
        <f t="shared" ref="H69" si="18">SUM(H60:H68)</f>
        <v>29.02</v>
      </c>
      <c r="I69" s="21">
        <f t="shared" ref="I69" si="19">SUM(I60:I68)</f>
        <v>162.41999999999999</v>
      </c>
      <c r="J69" s="21">
        <f t="shared" ref="J69" si="20">SUM(J60:J68)</f>
        <v>1030.5999999999999</v>
      </c>
      <c r="K69" s="27"/>
      <c r="L69" s="21">
        <f t="shared" ref="L69" ca="1" si="2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142</v>
      </c>
      <c r="E70" s="50" t="s">
        <v>65</v>
      </c>
      <c r="F70" s="51">
        <v>200</v>
      </c>
      <c r="G70" s="51">
        <v>33.64</v>
      </c>
      <c r="H70" s="51">
        <v>22.81</v>
      </c>
      <c r="I70" s="51">
        <v>20.52</v>
      </c>
      <c r="J70" s="51">
        <v>421.2</v>
      </c>
      <c r="K70" s="52">
        <v>219</v>
      </c>
      <c r="L70" s="51">
        <v>53.95</v>
      </c>
    </row>
    <row r="71" spans="1:12" ht="15" x14ac:dyDescent="0.25">
      <c r="A71" s="15"/>
      <c r="B71" s="16"/>
      <c r="C71" s="11"/>
      <c r="D71" s="12" t="s">
        <v>31</v>
      </c>
      <c r="E71" s="50" t="s">
        <v>54</v>
      </c>
      <c r="F71" s="51">
        <v>180</v>
      </c>
      <c r="G71" s="51">
        <v>5.22</v>
      </c>
      <c r="H71" s="51">
        <v>5.76</v>
      </c>
      <c r="I71" s="51">
        <v>7.2</v>
      </c>
      <c r="J71" s="51">
        <v>106.4</v>
      </c>
      <c r="K71" s="52">
        <v>251</v>
      </c>
      <c r="L71" s="51">
        <v>28.82</v>
      </c>
    </row>
    <row r="72" spans="1:12" ht="15" x14ac:dyDescent="0.25">
      <c r="A72" s="15"/>
      <c r="B72" s="16"/>
      <c r="C72" s="11"/>
      <c r="D72" s="6" t="s">
        <v>24</v>
      </c>
      <c r="E72" s="50" t="s">
        <v>87</v>
      </c>
      <c r="F72" s="51">
        <v>185</v>
      </c>
      <c r="G72" s="51">
        <v>2.78</v>
      </c>
      <c r="H72" s="51">
        <v>0.93</v>
      </c>
      <c r="I72" s="51">
        <v>35.15</v>
      </c>
      <c r="J72" s="51">
        <v>174.83</v>
      </c>
      <c r="K72" s="52">
        <v>338</v>
      </c>
      <c r="L72" s="51">
        <v>44.36</v>
      </c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565</v>
      </c>
      <c r="G74" s="21">
        <f t="shared" ref="G74" si="22">SUM(G70:G73)</f>
        <v>41.64</v>
      </c>
      <c r="H74" s="21">
        <f t="shared" ref="H74" si="23">SUM(H70:H73)</f>
        <v>29.5</v>
      </c>
      <c r="I74" s="21">
        <f t="shared" ref="I74" si="24">SUM(I70:I73)</f>
        <v>62.87</v>
      </c>
      <c r="J74" s="21">
        <f t="shared" ref="J74" si="25">SUM(J70:J73)</f>
        <v>702.43000000000006</v>
      </c>
      <c r="K74" s="27"/>
      <c r="L74" s="21">
        <f t="shared" ref="L74" ca="1" si="26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2200</v>
      </c>
      <c r="G89" s="34">
        <f t="shared" ref="G89" si="37">G55+G59+G69+G74+G81+G88</f>
        <v>98.59</v>
      </c>
      <c r="H89" s="34">
        <f t="shared" ref="H89" si="38">H55+H59+H69+H74+H81+H88</f>
        <v>71.900000000000006</v>
      </c>
      <c r="I89" s="34">
        <f t="shared" ref="I89" si="39">I55+I59+I69+I74+I81+I88</f>
        <v>311.82</v>
      </c>
      <c r="J89" s="34">
        <f t="shared" ref="J89" si="40">J55+J59+J69+J74+J81+J88</f>
        <v>2281.7799999999997</v>
      </c>
      <c r="K89" s="35"/>
      <c r="L89" s="34">
        <f t="shared" ref="L89" ca="1" si="4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74</v>
      </c>
      <c r="F90" s="48">
        <v>250</v>
      </c>
      <c r="G90" s="48">
        <v>8.6</v>
      </c>
      <c r="H90" s="48">
        <v>8.41</v>
      </c>
      <c r="I90" s="48">
        <v>14.33</v>
      </c>
      <c r="J90" s="48">
        <v>172.25</v>
      </c>
      <c r="K90" s="49">
        <v>87</v>
      </c>
      <c r="L90" s="48">
        <v>20.85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55</v>
      </c>
      <c r="F92" s="51">
        <v>200</v>
      </c>
      <c r="G92" s="51">
        <v>3.52</v>
      </c>
      <c r="H92" s="51">
        <v>3.72</v>
      </c>
      <c r="I92" s="51">
        <v>25.49</v>
      </c>
      <c r="J92" s="51">
        <v>145.19999999999999</v>
      </c>
      <c r="K92" s="52">
        <v>382</v>
      </c>
      <c r="L92" s="51">
        <v>14.47</v>
      </c>
    </row>
    <row r="93" spans="1:12" ht="15" x14ac:dyDescent="0.25">
      <c r="A93" s="25"/>
      <c r="B93" s="16"/>
      <c r="C93" s="11"/>
      <c r="D93" s="7" t="s">
        <v>23</v>
      </c>
      <c r="E93" s="50" t="s">
        <v>139</v>
      </c>
      <c r="F93" s="51">
        <v>115</v>
      </c>
      <c r="G93" s="51">
        <v>11.08</v>
      </c>
      <c r="H93" s="51">
        <v>5.23</v>
      </c>
      <c r="I93" s="51">
        <v>49.2</v>
      </c>
      <c r="J93" s="51">
        <v>289.60000000000002</v>
      </c>
      <c r="K93" s="52">
        <v>122.15</v>
      </c>
      <c r="L93" s="51">
        <v>13.75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565</v>
      </c>
      <c r="G97" s="21">
        <f t="shared" ref="G97" si="42">SUM(G90:G96)</f>
        <v>23.2</v>
      </c>
      <c r="H97" s="21">
        <f t="shared" ref="H97" si="43">SUM(H90:H96)</f>
        <v>17.36</v>
      </c>
      <c r="I97" s="21">
        <f t="shared" ref="I97" si="44">SUM(I90:I96)</f>
        <v>89.02000000000001</v>
      </c>
      <c r="J97" s="21">
        <f t="shared" ref="J97" si="45">SUM(J90:J96)</f>
        <v>607.04999999999995</v>
      </c>
      <c r="K97" s="27"/>
      <c r="L97" s="21">
        <f t="shared" si="11"/>
        <v>49.07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6">SUM(G98:G100)</f>
        <v>0</v>
      </c>
      <c r="H101" s="21">
        <f t="shared" ref="H101" si="47">SUM(H98:H100)</f>
        <v>0</v>
      </c>
      <c r="I101" s="21">
        <f t="shared" ref="I101" si="48">SUM(I98:I100)</f>
        <v>0</v>
      </c>
      <c r="J101" s="21">
        <f t="shared" ref="J101" si="49">SUM(J98:J100)</f>
        <v>0</v>
      </c>
      <c r="K101" s="27"/>
      <c r="L101" s="21">
        <f t="shared" ref="L101" ca="1" si="50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69</v>
      </c>
      <c r="F102" s="51">
        <v>100</v>
      </c>
      <c r="G102" s="51">
        <v>7.55</v>
      </c>
      <c r="H102" s="51">
        <v>5.71</v>
      </c>
      <c r="I102" s="51">
        <v>14.67</v>
      </c>
      <c r="J102" s="51">
        <v>140</v>
      </c>
      <c r="K102" s="52">
        <v>47</v>
      </c>
      <c r="L102" s="51">
        <v>9.49</v>
      </c>
    </row>
    <row r="103" spans="1:12" ht="15" x14ac:dyDescent="0.25">
      <c r="A103" s="25"/>
      <c r="B103" s="16"/>
      <c r="C103" s="11"/>
      <c r="D103" s="7" t="s">
        <v>28</v>
      </c>
      <c r="E103" s="50" t="s">
        <v>70</v>
      </c>
      <c r="F103" s="51">
        <v>266</v>
      </c>
      <c r="G103" s="51">
        <v>4.1500000000000004</v>
      </c>
      <c r="H103" s="51">
        <v>6.04</v>
      </c>
      <c r="I103" s="51">
        <v>19.670000000000002</v>
      </c>
      <c r="J103" s="51">
        <v>144</v>
      </c>
      <c r="K103" s="52">
        <v>101</v>
      </c>
      <c r="L103" s="51">
        <v>13.29</v>
      </c>
    </row>
    <row r="104" spans="1:12" ht="15" x14ac:dyDescent="0.25">
      <c r="A104" s="25"/>
      <c r="B104" s="16"/>
      <c r="C104" s="11"/>
      <c r="D104" s="7" t="s">
        <v>29</v>
      </c>
      <c r="E104" s="50" t="s">
        <v>71</v>
      </c>
      <c r="F104" s="51">
        <v>100</v>
      </c>
      <c r="G104" s="51">
        <v>9.8800000000000008</v>
      </c>
      <c r="H104" s="51">
        <v>15.36</v>
      </c>
      <c r="I104" s="51">
        <v>11.75</v>
      </c>
      <c r="J104" s="51">
        <v>224.71</v>
      </c>
      <c r="K104" s="52">
        <v>400.44600000000003</v>
      </c>
      <c r="L104" s="51">
        <v>46.35</v>
      </c>
    </row>
    <row r="105" spans="1:12" ht="15" x14ac:dyDescent="0.25">
      <c r="A105" s="25"/>
      <c r="B105" s="16"/>
      <c r="C105" s="11"/>
      <c r="D105" s="7" t="s">
        <v>30</v>
      </c>
      <c r="E105" s="50" t="s">
        <v>72</v>
      </c>
      <c r="F105" s="51">
        <v>200</v>
      </c>
      <c r="G105" s="51">
        <v>3.05</v>
      </c>
      <c r="H105" s="51">
        <v>14.6</v>
      </c>
      <c r="I105" s="51">
        <v>19.25</v>
      </c>
      <c r="J105" s="51">
        <v>221.33</v>
      </c>
      <c r="K105" s="52">
        <v>321</v>
      </c>
      <c r="L105" s="51">
        <v>10.23</v>
      </c>
    </row>
    <row r="106" spans="1:12" ht="15" x14ac:dyDescent="0.25">
      <c r="A106" s="25"/>
      <c r="B106" s="16"/>
      <c r="C106" s="11"/>
      <c r="D106" s="7" t="s">
        <v>31</v>
      </c>
      <c r="E106" s="50" t="s">
        <v>64</v>
      </c>
      <c r="F106" s="51">
        <v>200</v>
      </c>
      <c r="G106" s="51">
        <v>0.2</v>
      </c>
      <c r="H106" s="51">
        <v>0</v>
      </c>
      <c r="I106" s="51">
        <v>32.6</v>
      </c>
      <c r="J106" s="51">
        <v>132</v>
      </c>
      <c r="K106" s="52">
        <v>874</v>
      </c>
      <c r="L106" s="51">
        <v>7.35</v>
      </c>
    </row>
    <row r="107" spans="1:12" ht="15" x14ac:dyDescent="0.25">
      <c r="A107" s="25"/>
      <c r="B107" s="16"/>
      <c r="C107" s="11"/>
      <c r="D107" s="7" t="s">
        <v>32</v>
      </c>
      <c r="E107" s="50" t="s">
        <v>48</v>
      </c>
      <c r="F107" s="51">
        <v>120</v>
      </c>
      <c r="G107" s="51">
        <v>9.1199999999999992</v>
      </c>
      <c r="H107" s="51">
        <v>0.96</v>
      </c>
      <c r="I107" s="51">
        <v>59.04</v>
      </c>
      <c r="J107" s="51">
        <v>282</v>
      </c>
      <c r="K107" s="52">
        <v>122</v>
      </c>
      <c r="L107" s="51">
        <v>8.16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986</v>
      </c>
      <c r="G111" s="21">
        <f t="shared" ref="G111" si="51">SUM(G102:G110)</f>
        <v>33.949999999999996</v>
      </c>
      <c r="H111" s="21">
        <f t="shared" ref="H111" si="52">SUM(H102:H110)</f>
        <v>42.67</v>
      </c>
      <c r="I111" s="21">
        <f t="shared" ref="I111" si="53">SUM(I102:I110)</f>
        <v>156.97999999999999</v>
      </c>
      <c r="J111" s="21">
        <f t="shared" ref="J111" si="54">SUM(J102:J110)</f>
        <v>1144.04</v>
      </c>
      <c r="K111" s="27"/>
      <c r="L111" s="21">
        <f t="shared" ref="L111" ca="1" si="55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136</v>
      </c>
      <c r="E112" s="50" t="s">
        <v>73</v>
      </c>
      <c r="F112" s="51">
        <v>70</v>
      </c>
      <c r="G112" s="51">
        <v>3.96</v>
      </c>
      <c r="H112" s="51">
        <v>2.48</v>
      </c>
      <c r="I112" s="51">
        <v>33.299999999999997</v>
      </c>
      <c r="J112" s="51">
        <v>178.3</v>
      </c>
      <c r="K112" s="52">
        <v>294</v>
      </c>
      <c r="L112" s="51">
        <v>21.97</v>
      </c>
    </row>
    <row r="113" spans="1:12" ht="15" x14ac:dyDescent="0.25">
      <c r="A113" s="25"/>
      <c r="B113" s="16"/>
      <c r="C113" s="11"/>
      <c r="D113" s="12" t="s">
        <v>31</v>
      </c>
      <c r="E113" s="50" t="s">
        <v>107</v>
      </c>
      <c r="F113" s="51">
        <v>200</v>
      </c>
      <c r="G113" s="51">
        <v>3.96</v>
      </c>
      <c r="H113" s="51">
        <v>2.48</v>
      </c>
      <c r="I113" s="51">
        <v>33.299999999999997</v>
      </c>
      <c r="J113" s="51">
        <v>84.8</v>
      </c>
      <c r="K113" s="52">
        <v>389</v>
      </c>
      <c r="L113" s="51">
        <v>13.2</v>
      </c>
    </row>
    <row r="114" spans="1:12" ht="15" x14ac:dyDescent="0.25">
      <c r="A114" s="25"/>
      <c r="B114" s="16"/>
      <c r="C114" s="11"/>
      <c r="D114" s="6" t="s">
        <v>24</v>
      </c>
      <c r="E114" s="50" t="s">
        <v>56</v>
      </c>
      <c r="F114" s="51">
        <v>185</v>
      </c>
      <c r="G114" s="51">
        <v>0.74</v>
      </c>
      <c r="H114" s="51">
        <v>0.74</v>
      </c>
      <c r="I114" s="51">
        <v>18.3</v>
      </c>
      <c r="J114" s="51">
        <v>86.7</v>
      </c>
      <c r="K114" s="52">
        <v>338</v>
      </c>
      <c r="L114" s="51">
        <v>34.94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455</v>
      </c>
      <c r="G116" s="21">
        <f t="shared" ref="G116" si="56">SUM(G112:G115)</f>
        <v>8.66</v>
      </c>
      <c r="H116" s="21">
        <f t="shared" ref="H116" si="57">SUM(H112:H115)</f>
        <v>5.7</v>
      </c>
      <c r="I116" s="21">
        <f t="shared" ref="I116" si="58">SUM(I112:I115)</f>
        <v>84.899999999999991</v>
      </c>
      <c r="J116" s="21">
        <f t="shared" ref="J116" si="59">SUM(J112:J115)</f>
        <v>349.8</v>
      </c>
      <c r="K116" s="27"/>
      <c r="L116" s="21">
        <f t="shared" ref="L116" ca="1" si="60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 t="s">
        <v>138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1">SUM(G117:G122)</f>
        <v>0</v>
      </c>
      <c r="H123" s="21">
        <f t="shared" ref="H123" si="62">SUM(H117:H122)</f>
        <v>0</v>
      </c>
      <c r="I123" s="21">
        <f t="shared" ref="I123" si="63">SUM(I117:I122)</f>
        <v>0</v>
      </c>
      <c r="J123" s="21">
        <f t="shared" ref="J123" si="64">SUM(J117:J122)</f>
        <v>0</v>
      </c>
      <c r="K123" s="27"/>
      <c r="L123" s="21">
        <f t="shared" ref="L123" ca="1" si="65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6">SUM(G124:G129)</f>
        <v>0</v>
      </c>
      <c r="H130" s="21">
        <f t="shared" ref="H130" si="67">SUM(H124:H129)</f>
        <v>0</v>
      </c>
      <c r="I130" s="21">
        <f t="shared" ref="I130" si="68">SUM(I124:I129)</f>
        <v>0</v>
      </c>
      <c r="J130" s="21">
        <f t="shared" ref="J130" si="69">SUM(J124:J129)</f>
        <v>0</v>
      </c>
      <c r="K130" s="27"/>
      <c r="L130" s="21">
        <f t="shared" ref="L130" ca="1" si="70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2006</v>
      </c>
      <c r="G131" s="34">
        <f t="shared" ref="G131" si="71">G97+G101+G111+G116+G123+G130</f>
        <v>65.809999999999988</v>
      </c>
      <c r="H131" s="34">
        <f t="shared" ref="H131" si="72">H97+H101+H111+H116+H123+H130</f>
        <v>65.73</v>
      </c>
      <c r="I131" s="34">
        <f t="shared" ref="I131" si="73">I97+I101+I111+I116+I123+I130</f>
        <v>330.9</v>
      </c>
      <c r="J131" s="34">
        <f t="shared" ref="J131" si="74">J97+J101+J111+J116+J123+J130</f>
        <v>2100.89</v>
      </c>
      <c r="K131" s="35"/>
      <c r="L131" s="34">
        <f t="shared" ref="L131" ca="1" si="75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75</v>
      </c>
      <c r="F132" s="48">
        <v>150</v>
      </c>
      <c r="G132" s="48">
        <v>20.64</v>
      </c>
      <c r="H132" s="48">
        <v>24.95</v>
      </c>
      <c r="I132" s="48">
        <v>3.05</v>
      </c>
      <c r="J132" s="48">
        <v>320.18</v>
      </c>
      <c r="K132" s="49">
        <v>442</v>
      </c>
      <c r="L132" s="48">
        <v>46.07</v>
      </c>
    </row>
    <row r="133" spans="1:12" ht="15" x14ac:dyDescent="0.25">
      <c r="A133" s="25"/>
      <c r="B133" s="16"/>
      <c r="C133" s="11"/>
      <c r="D133" s="6" t="s">
        <v>27</v>
      </c>
      <c r="E133" s="50" t="s">
        <v>118</v>
      </c>
      <c r="F133" s="51">
        <v>60</v>
      </c>
      <c r="G133" s="51">
        <v>0.66</v>
      </c>
      <c r="H133" s="51">
        <v>0.12</v>
      </c>
      <c r="I133" s="51">
        <v>2.2799999999999998</v>
      </c>
      <c r="J133" s="51">
        <v>13.2</v>
      </c>
      <c r="K133" s="52">
        <v>70</v>
      </c>
      <c r="L133" s="51">
        <v>0.06</v>
      </c>
    </row>
    <row r="134" spans="1:12" ht="15" x14ac:dyDescent="0.25">
      <c r="A134" s="25"/>
      <c r="B134" s="16"/>
      <c r="C134" s="11"/>
      <c r="D134" s="7" t="s">
        <v>22</v>
      </c>
      <c r="E134" s="50" t="s">
        <v>47</v>
      </c>
      <c r="F134" s="51">
        <v>200</v>
      </c>
      <c r="G134" s="51">
        <v>2.4</v>
      </c>
      <c r="H134" s="51">
        <v>2.66</v>
      </c>
      <c r="I134" s="51">
        <v>20.54</v>
      </c>
      <c r="J134" s="51">
        <v>110.7</v>
      </c>
      <c r="K134" s="52">
        <v>379</v>
      </c>
      <c r="L134" s="51">
        <v>9.44</v>
      </c>
    </row>
    <row r="135" spans="1:12" ht="15" x14ac:dyDescent="0.25">
      <c r="A135" s="25"/>
      <c r="B135" s="16"/>
      <c r="C135" s="11"/>
      <c r="D135" s="7" t="s">
        <v>23</v>
      </c>
      <c r="E135" s="50" t="s">
        <v>48</v>
      </c>
      <c r="F135" s="51">
        <v>100</v>
      </c>
      <c r="G135" s="51">
        <v>7.6</v>
      </c>
      <c r="H135" s="51">
        <v>0.8</v>
      </c>
      <c r="I135" s="51">
        <v>49.2</v>
      </c>
      <c r="J135" s="51">
        <v>235</v>
      </c>
      <c r="K135" s="52">
        <v>122</v>
      </c>
      <c r="L135" s="51">
        <v>6.8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510</v>
      </c>
      <c r="G139" s="21">
        <f t="shared" ref="G139" si="76">SUM(G132:G138)</f>
        <v>31.299999999999997</v>
      </c>
      <c r="H139" s="21">
        <f t="shared" ref="H139" si="77">SUM(H132:H138)</f>
        <v>28.53</v>
      </c>
      <c r="I139" s="21">
        <f t="shared" ref="I139" si="78">SUM(I132:I138)</f>
        <v>75.069999999999993</v>
      </c>
      <c r="J139" s="21">
        <f t="shared" ref="J139" si="79">SUM(J132:J138)</f>
        <v>679.07999999999993</v>
      </c>
      <c r="K139" s="27"/>
      <c r="L139" s="21">
        <f t="shared" ref="L139:L181" si="80">SUM(L132:L138)</f>
        <v>62.37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1">SUM(G140:G142)</f>
        <v>0</v>
      </c>
      <c r="H143" s="21">
        <f t="shared" ref="H143" si="82">SUM(H140:H142)</f>
        <v>0</v>
      </c>
      <c r="I143" s="21">
        <f t="shared" ref="I143" si="83">SUM(I140:I142)</f>
        <v>0</v>
      </c>
      <c r="J143" s="21">
        <f t="shared" ref="J143" si="84">SUM(J140:J142)</f>
        <v>0</v>
      </c>
      <c r="K143" s="27"/>
      <c r="L143" s="21">
        <f t="shared" ref="L143" ca="1" si="85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76</v>
      </c>
      <c r="F144" s="51">
        <v>100</v>
      </c>
      <c r="G144" s="51">
        <v>2.2000000000000002</v>
      </c>
      <c r="H144" s="51">
        <v>4.5999999999999996</v>
      </c>
      <c r="I144" s="51">
        <v>10.88</v>
      </c>
      <c r="J144" s="51">
        <v>93.7</v>
      </c>
      <c r="K144" s="52">
        <v>126</v>
      </c>
      <c r="L144" s="51">
        <v>4.9800000000000004</v>
      </c>
    </row>
    <row r="145" spans="1:12" ht="15" x14ac:dyDescent="0.25">
      <c r="A145" s="25"/>
      <c r="B145" s="16"/>
      <c r="C145" s="11"/>
      <c r="D145" s="7" t="s">
        <v>28</v>
      </c>
      <c r="E145" s="50" t="s">
        <v>77</v>
      </c>
      <c r="F145" s="51">
        <v>272</v>
      </c>
      <c r="G145" s="51">
        <v>2.5099999999999998</v>
      </c>
      <c r="H145" s="51">
        <v>5.52</v>
      </c>
      <c r="I145" s="51">
        <v>16.39</v>
      </c>
      <c r="J145" s="51">
        <v>118.51</v>
      </c>
      <c r="K145" s="52">
        <v>204</v>
      </c>
      <c r="L145" s="51">
        <v>16.079999999999998</v>
      </c>
    </row>
    <row r="146" spans="1:12" ht="15" x14ac:dyDescent="0.25">
      <c r="A146" s="25"/>
      <c r="B146" s="16"/>
      <c r="C146" s="11"/>
      <c r="D146" s="7" t="s">
        <v>29</v>
      </c>
      <c r="E146" s="50" t="s">
        <v>78</v>
      </c>
      <c r="F146" s="51">
        <v>100</v>
      </c>
      <c r="G146" s="51">
        <v>12.16</v>
      </c>
      <c r="H146" s="51">
        <v>4.6100000000000003</v>
      </c>
      <c r="I146" s="51">
        <v>14.95</v>
      </c>
      <c r="J146" s="51">
        <v>219.35</v>
      </c>
      <c r="K146" s="52">
        <v>234</v>
      </c>
      <c r="L146" s="51">
        <v>20.83</v>
      </c>
    </row>
    <row r="147" spans="1:12" ht="15" x14ac:dyDescent="0.25">
      <c r="A147" s="25"/>
      <c r="B147" s="16"/>
      <c r="C147" s="11"/>
      <c r="D147" s="7" t="s">
        <v>30</v>
      </c>
      <c r="E147" s="50" t="s">
        <v>79</v>
      </c>
      <c r="F147" s="51">
        <v>200</v>
      </c>
      <c r="G147" s="51">
        <v>8.8000000000000007</v>
      </c>
      <c r="H147" s="51">
        <v>4.66</v>
      </c>
      <c r="I147" s="51">
        <v>25.06</v>
      </c>
      <c r="J147" s="51">
        <v>266.67</v>
      </c>
      <c r="K147" s="52">
        <v>211</v>
      </c>
      <c r="L147" s="51">
        <v>9.69</v>
      </c>
    </row>
    <row r="148" spans="1:12" ht="15" x14ac:dyDescent="0.25">
      <c r="A148" s="25"/>
      <c r="B148" s="16"/>
      <c r="C148" s="11"/>
      <c r="D148" s="7" t="s">
        <v>31</v>
      </c>
      <c r="E148" s="50" t="s">
        <v>66</v>
      </c>
      <c r="F148" s="51">
        <v>200</v>
      </c>
      <c r="G148" s="51">
        <v>1</v>
      </c>
      <c r="H148" s="51">
        <v>0</v>
      </c>
      <c r="I148" s="51">
        <v>20.2</v>
      </c>
      <c r="J148" s="51">
        <v>84.8</v>
      </c>
      <c r="K148" s="52">
        <v>389</v>
      </c>
      <c r="L148" s="51">
        <v>13.2</v>
      </c>
    </row>
    <row r="149" spans="1:12" ht="15" x14ac:dyDescent="0.25">
      <c r="A149" s="25"/>
      <c r="B149" s="16"/>
      <c r="C149" s="11"/>
      <c r="D149" s="7" t="s">
        <v>32</v>
      </c>
      <c r="E149" s="50" t="s">
        <v>48</v>
      </c>
      <c r="F149" s="51">
        <v>120</v>
      </c>
      <c r="G149" s="51">
        <v>9.1199999999999992</v>
      </c>
      <c r="H149" s="51">
        <v>0.96</v>
      </c>
      <c r="I149" s="51">
        <v>59.04</v>
      </c>
      <c r="J149" s="51">
        <v>282</v>
      </c>
      <c r="K149" s="52">
        <v>122</v>
      </c>
      <c r="L149" s="51">
        <v>8.16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 t="s">
        <v>80</v>
      </c>
      <c r="E151" s="50" t="s">
        <v>81</v>
      </c>
      <c r="F151" s="51">
        <v>50</v>
      </c>
      <c r="G151" s="51">
        <v>0.39</v>
      </c>
      <c r="H151" s="51">
        <v>11.12</v>
      </c>
      <c r="I151" s="51">
        <v>3.04</v>
      </c>
      <c r="J151" s="51">
        <v>23.67</v>
      </c>
      <c r="K151" s="52">
        <v>833</v>
      </c>
      <c r="L151" s="51">
        <v>2.92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1042</v>
      </c>
      <c r="G153" s="21">
        <f t="shared" ref="G153" si="86">SUM(G144:G152)</f>
        <v>36.18</v>
      </c>
      <c r="H153" s="21">
        <f t="shared" ref="H153" si="87">SUM(H144:H152)</f>
        <v>31.47</v>
      </c>
      <c r="I153" s="21">
        <f t="shared" ref="I153" si="88">SUM(I144:I152)</f>
        <v>149.56</v>
      </c>
      <c r="J153" s="21">
        <f t="shared" ref="J153" si="89">SUM(J144:J152)</f>
        <v>1088.7</v>
      </c>
      <c r="K153" s="27"/>
      <c r="L153" s="21">
        <f t="shared" ref="L153" ca="1" si="90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136</v>
      </c>
      <c r="E154" s="50" t="s">
        <v>119</v>
      </c>
      <c r="F154" s="51">
        <v>70</v>
      </c>
      <c r="G154" s="51">
        <v>2.38</v>
      </c>
      <c r="H154" s="51">
        <v>11.34</v>
      </c>
      <c r="I154" s="51">
        <v>47.6</v>
      </c>
      <c r="J154" s="51">
        <v>187.6</v>
      </c>
      <c r="K154" s="52">
        <v>249</v>
      </c>
      <c r="L154" s="51">
        <v>9.44</v>
      </c>
    </row>
    <row r="155" spans="1:12" ht="15" x14ac:dyDescent="0.25">
      <c r="A155" s="25"/>
      <c r="B155" s="16"/>
      <c r="C155" s="11"/>
      <c r="D155" s="12" t="s">
        <v>31</v>
      </c>
      <c r="E155" s="50" t="s">
        <v>66</v>
      </c>
      <c r="F155" s="51">
        <v>200</v>
      </c>
      <c r="G155" s="51">
        <v>1</v>
      </c>
      <c r="H155" s="51">
        <v>0</v>
      </c>
      <c r="I155" s="51">
        <v>20.2</v>
      </c>
      <c r="J155" s="51">
        <v>84.8</v>
      </c>
      <c r="K155" s="52">
        <v>389</v>
      </c>
      <c r="L155" s="51">
        <v>13.2</v>
      </c>
    </row>
    <row r="156" spans="1:12" ht="15" x14ac:dyDescent="0.25">
      <c r="A156" s="25"/>
      <c r="B156" s="16"/>
      <c r="C156" s="11"/>
      <c r="D156" s="6" t="s">
        <v>24</v>
      </c>
      <c r="E156" s="50" t="s">
        <v>56</v>
      </c>
      <c r="F156" s="51">
        <v>185</v>
      </c>
      <c r="G156" s="51">
        <v>0.74</v>
      </c>
      <c r="H156" s="51">
        <v>0.74</v>
      </c>
      <c r="I156" s="51">
        <v>18.3</v>
      </c>
      <c r="J156" s="51">
        <v>86.7</v>
      </c>
      <c r="K156" s="52">
        <v>338</v>
      </c>
      <c r="L156" s="51">
        <v>34.94</v>
      </c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455</v>
      </c>
      <c r="G158" s="21">
        <f t="shared" ref="G158" si="91">SUM(G154:G157)</f>
        <v>4.12</v>
      </c>
      <c r="H158" s="21">
        <f t="shared" ref="H158" si="92">SUM(H154:H157)</f>
        <v>12.08</v>
      </c>
      <c r="I158" s="21">
        <f t="shared" ref="I158" si="93">SUM(I154:I157)</f>
        <v>86.1</v>
      </c>
      <c r="J158" s="21">
        <f t="shared" ref="J158" si="94">SUM(J154:J157)</f>
        <v>359.09999999999997</v>
      </c>
      <c r="K158" s="27"/>
      <c r="L158" s="21">
        <f t="shared" ref="L158" ca="1" si="95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 t="s">
        <v>27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6">SUM(G159:G164)</f>
        <v>0</v>
      </c>
      <c r="H165" s="21">
        <f t="shared" ref="H165" si="97">SUM(H159:H164)</f>
        <v>0</v>
      </c>
      <c r="I165" s="21">
        <f t="shared" ref="I165" si="98">SUM(I159:I164)</f>
        <v>0</v>
      </c>
      <c r="J165" s="21">
        <f t="shared" ref="J165" si="99">SUM(J159:J164)</f>
        <v>0</v>
      </c>
      <c r="K165" s="27"/>
      <c r="L165" s="21">
        <f t="shared" ref="L165" ca="1" si="100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1">SUM(G166:G171)</f>
        <v>0</v>
      </c>
      <c r="H172" s="21">
        <f t="shared" ref="H172" si="102">SUM(H166:H171)</f>
        <v>0</v>
      </c>
      <c r="I172" s="21">
        <f t="shared" ref="I172" si="103">SUM(I166:I171)</f>
        <v>0</v>
      </c>
      <c r="J172" s="21">
        <f t="shared" ref="J172" si="104">SUM(J166:J171)</f>
        <v>0</v>
      </c>
      <c r="K172" s="27"/>
      <c r="L172" s="21">
        <f t="shared" ref="L172" ca="1" si="105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2007</v>
      </c>
      <c r="G173" s="34">
        <f t="shared" ref="G173" si="106">G139+G143+G153+G158+G165+G172</f>
        <v>71.599999999999994</v>
      </c>
      <c r="H173" s="34">
        <f t="shared" ref="H173" si="107">H139+H143+H153+H158+H165+H172</f>
        <v>72.08</v>
      </c>
      <c r="I173" s="34">
        <f t="shared" ref="I173" si="108">I139+I143+I153+I158+I165+I172</f>
        <v>310.73</v>
      </c>
      <c r="J173" s="34">
        <f t="shared" ref="J173" si="109">J139+J143+J153+J158+J165+J172</f>
        <v>2126.88</v>
      </c>
      <c r="K173" s="35"/>
      <c r="L173" s="34">
        <f t="shared" ref="L173" ca="1" si="110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135</v>
      </c>
      <c r="F174" s="48">
        <v>250</v>
      </c>
      <c r="G174" s="48">
        <v>7.27</v>
      </c>
      <c r="H174" s="48">
        <v>12.76</v>
      </c>
      <c r="I174" s="48">
        <v>38.54</v>
      </c>
      <c r="J174" s="48">
        <v>298.8</v>
      </c>
      <c r="K174" s="49">
        <v>181</v>
      </c>
      <c r="L174" s="48">
        <v>16.8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59</v>
      </c>
      <c r="F176" s="51">
        <v>200</v>
      </c>
      <c r="G176" s="51">
        <v>1.4</v>
      </c>
      <c r="H176" s="51">
        <v>1.6</v>
      </c>
      <c r="I176" s="51">
        <v>16.399999999999999</v>
      </c>
      <c r="J176" s="51">
        <v>86</v>
      </c>
      <c r="K176" s="52">
        <v>945</v>
      </c>
      <c r="L176" s="51">
        <v>9.7200000000000006</v>
      </c>
    </row>
    <row r="177" spans="1:12" ht="15" x14ac:dyDescent="0.25">
      <c r="A177" s="25"/>
      <c r="B177" s="16"/>
      <c r="C177" s="11"/>
      <c r="D177" s="7" t="s">
        <v>23</v>
      </c>
      <c r="E177" s="50" t="s">
        <v>139</v>
      </c>
      <c r="F177" s="51">
        <v>115</v>
      </c>
      <c r="G177" s="51">
        <v>11.08</v>
      </c>
      <c r="H177" s="51">
        <v>5.23</v>
      </c>
      <c r="I177" s="51">
        <v>49.2</v>
      </c>
      <c r="J177" s="51">
        <v>289.60000000000002</v>
      </c>
      <c r="K177" s="52">
        <v>122.15</v>
      </c>
      <c r="L177" s="51">
        <v>13.75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565</v>
      </c>
      <c r="G181" s="21">
        <f t="shared" ref="G181" si="111">SUM(G174:G180)</f>
        <v>19.75</v>
      </c>
      <c r="H181" s="21">
        <f t="shared" ref="H181" si="112">SUM(H174:H180)</f>
        <v>19.59</v>
      </c>
      <c r="I181" s="21">
        <f t="shared" ref="I181" si="113">SUM(I174:I180)</f>
        <v>104.14</v>
      </c>
      <c r="J181" s="21">
        <f t="shared" ref="J181" si="114">SUM(J174:J180)</f>
        <v>674.40000000000009</v>
      </c>
      <c r="K181" s="27"/>
      <c r="L181" s="21">
        <f t="shared" si="80"/>
        <v>40.270000000000003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5">SUM(G182:G184)</f>
        <v>0</v>
      </c>
      <c r="H185" s="21">
        <f t="shared" ref="H185" si="116">SUM(H182:H184)</f>
        <v>0</v>
      </c>
      <c r="I185" s="21">
        <f t="shared" ref="I185" si="117">SUM(I182:I184)</f>
        <v>0</v>
      </c>
      <c r="J185" s="21">
        <f t="shared" ref="J185" si="118">SUM(J182:J184)</f>
        <v>0</v>
      </c>
      <c r="K185" s="27"/>
      <c r="L185" s="21">
        <f t="shared" ref="L185" ca="1" si="119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82</v>
      </c>
      <c r="F186" s="51">
        <v>100</v>
      </c>
      <c r="G186" s="51">
        <v>1.05</v>
      </c>
      <c r="H186" s="51">
        <v>5.01</v>
      </c>
      <c r="I186" s="51">
        <v>13.02</v>
      </c>
      <c r="J186" s="51">
        <v>103.7</v>
      </c>
      <c r="K186" s="52">
        <v>61</v>
      </c>
      <c r="L186" s="51">
        <v>8.68</v>
      </c>
    </row>
    <row r="187" spans="1:12" ht="15" x14ac:dyDescent="0.25">
      <c r="A187" s="25"/>
      <c r="B187" s="16"/>
      <c r="C187" s="11"/>
      <c r="D187" s="7" t="s">
        <v>28</v>
      </c>
      <c r="E187" s="50" t="s">
        <v>83</v>
      </c>
      <c r="F187" s="51">
        <v>266</v>
      </c>
      <c r="G187" s="51">
        <v>3.52</v>
      </c>
      <c r="H187" s="51">
        <v>5.98</v>
      </c>
      <c r="I187" s="51">
        <v>9.7799999999999994</v>
      </c>
      <c r="J187" s="51">
        <v>117</v>
      </c>
      <c r="K187" s="52">
        <v>27</v>
      </c>
      <c r="L187" s="51">
        <v>18.37</v>
      </c>
    </row>
    <row r="188" spans="1:12" ht="15" x14ac:dyDescent="0.25">
      <c r="A188" s="25"/>
      <c r="B188" s="16"/>
      <c r="C188" s="11"/>
      <c r="D188" s="7" t="s">
        <v>29</v>
      </c>
      <c r="E188" s="50" t="s">
        <v>84</v>
      </c>
      <c r="F188" s="51">
        <v>200</v>
      </c>
      <c r="G188" s="51">
        <v>39.24</v>
      </c>
      <c r="H188" s="51">
        <v>27.54</v>
      </c>
      <c r="I188" s="51">
        <v>8.58</v>
      </c>
      <c r="J188" s="51">
        <v>456</v>
      </c>
      <c r="K188" s="52">
        <v>262</v>
      </c>
      <c r="L188" s="51">
        <v>72.78</v>
      </c>
    </row>
    <row r="189" spans="1:12" ht="15" x14ac:dyDescent="0.25">
      <c r="A189" s="25"/>
      <c r="B189" s="16"/>
      <c r="C189" s="11"/>
      <c r="D189" s="7" t="s">
        <v>30</v>
      </c>
      <c r="E189" s="50" t="s">
        <v>85</v>
      </c>
      <c r="F189" s="51">
        <v>200</v>
      </c>
      <c r="G189" s="51">
        <v>7.54</v>
      </c>
      <c r="H189" s="51">
        <v>27.54</v>
      </c>
      <c r="I189" s="51">
        <v>38.72</v>
      </c>
      <c r="J189" s="51">
        <v>193.2</v>
      </c>
      <c r="K189" s="52">
        <v>291</v>
      </c>
      <c r="L189" s="51">
        <v>9.57</v>
      </c>
    </row>
    <row r="190" spans="1:12" ht="15" x14ac:dyDescent="0.25">
      <c r="A190" s="25"/>
      <c r="B190" s="16"/>
      <c r="C190" s="11"/>
      <c r="D190" s="7" t="s">
        <v>31</v>
      </c>
      <c r="E190" s="50" t="s">
        <v>88</v>
      </c>
      <c r="F190" s="51">
        <v>200</v>
      </c>
      <c r="G190" s="51">
        <v>0.89</v>
      </c>
      <c r="H190" s="51">
        <v>27.54</v>
      </c>
      <c r="I190" s="51">
        <v>32.75</v>
      </c>
      <c r="J190" s="51">
        <v>154.6</v>
      </c>
      <c r="K190" s="52">
        <v>355</v>
      </c>
      <c r="L190" s="51">
        <v>13.63</v>
      </c>
    </row>
    <row r="191" spans="1:12" ht="15" x14ac:dyDescent="0.25">
      <c r="A191" s="25"/>
      <c r="B191" s="16"/>
      <c r="C191" s="11"/>
      <c r="D191" s="7" t="s">
        <v>32</v>
      </c>
      <c r="E191" s="50" t="s">
        <v>48</v>
      </c>
      <c r="F191" s="51">
        <v>120</v>
      </c>
      <c r="G191" s="51">
        <v>9.1199999999999992</v>
      </c>
      <c r="H191" s="51">
        <v>27.54</v>
      </c>
      <c r="I191" s="51">
        <v>59.04</v>
      </c>
      <c r="J191" s="51">
        <v>282</v>
      </c>
      <c r="K191" s="52">
        <v>122</v>
      </c>
      <c r="L191" s="51">
        <v>8.16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1086</v>
      </c>
      <c r="G195" s="21">
        <f t="shared" ref="G195" si="120">SUM(G186:G194)</f>
        <v>61.36</v>
      </c>
      <c r="H195" s="21">
        <f t="shared" ref="H195" si="121">SUM(H186:H194)</f>
        <v>121.14999999999998</v>
      </c>
      <c r="I195" s="21">
        <f t="shared" ref="I195" si="122">SUM(I186:I194)</f>
        <v>161.88999999999999</v>
      </c>
      <c r="J195" s="21">
        <f t="shared" ref="J195" si="123">SUM(J186:J194)</f>
        <v>1306.5</v>
      </c>
      <c r="K195" s="27"/>
      <c r="L195" s="21">
        <f t="shared" ref="L195" ca="1" si="124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140</v>
      </c>
      <c r="E196" s="50" t="s">
        <v>67</v>
      </c>
      <c r="F196" s="51">
        <v>45</v>
      </c>
      <c r="G196" s="51">
        <v>2.74</v>
      </c>
      <c r="H196" s="51">
        <v>8.5500000000000007</v>
      </c>
      <c r="I196" s="51">
        <v>30.6</v>
      </c>
      <c r="J196" s="51">
        <v>210.15</v>
      </c>
      <c r="K196" s="52">
        <v>604</v>
      </c>
      <c r="L196" s="51">
        <v>7.02</v>
      </c>
    </row>
    <row r="197" spans="1:12" ht="15" x14ac:dyDescent="0.25">
      <c r="A197" s="25"/>
      <c r="B197" s="16"/>
      <c r="C197" s="11"/>
      <c r="D197" s="12" t="s">
        <v>31</v>
      </c>
      <c r="E197" s="50" t="s">
        <v>54</v>
      </c>
      <c r="F197" s="51">
        <v>180</v>
      </c>
      <c r="G197" s="51">
        <v>5.22</v>
      </c>
      <c r="H197" s="51">
        <v>5.76</v>
      </c>
      <c r="I197" s="51">
        <v>7.2</v>
      </c>
      <c r="J197" s="51">
        <v>106.2</v>
      </c>
      <c r="K197" s="52">
        <v>251</v>
      </c>
      <c r="L197" s="51">
        <v>28.82</v>
      </c>
    </row>
    <row r="198" spans="1:12" ht="15" x14ac:dyDescent="0.25">
      <c r="A198" s="25"/>
      <c r="B198" s="16"/>
      <c r="C198" s="11"/>
      <c r="D198" s="6" t="s">
        <v>86</v>
      </c>
      <c r="E198" s="50" t="s">
        <v>87</v>
      </c>
      <c r="F198" s="51">
        <v>185</v>
      </c>
      <c r="G198" s="51">
        <v>2.78</v>
      </c>
      <c r="H198" s="51">
        <v>0.93</v>
      </c>
      <c r="I198" s="51">
        <v>35.15</v>
      </c>
      <c r="J198" s="51">
        <v>174.83</v>
      </c>
      <c r="K198" s="52">
        <v>338</v>
      </c>
      <c r="L198" s="51">
        <v>44.36</v>
      </c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410</v>
      </c>
      <c r="G200" s="21">
        <f t="shared" ref="G200" si="125">SUM(G196:G199)</f>
        <v>10.74</v>
      </c>
      <c r="H200" s="21">
        <f t="shared" ref="H200" si="126">SUM(H196:H199)</f>
        <v>15.24</v>
      </c>
      <c r="I200" s="21">
        <f t="shared" ref="I200" si="127">SUM(I196:I199)</f>
        <v>72.95</v>
      </c>
      <c r="J200" s="21">
        <f t="shared" ref="J200" si="128">SUM(J196:J199)</f>
        <v>491.18000000000006</v>
      </c>
      <c r="K200" s="27"/>
      <c r="L200" s="21">
        <f t="shared" ref="L200" ca="1" si="129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 t="s">
        <v>141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0">SUM(G201:G206)</f>
        <v>0</v>
      </c>
      <c r="H207" s="21">
        <f t="shared" ref="H207" si="131">SUM(H201:H206)</f>
        <v>0</v>
      </c>
      <c r="I207" s="21">
        <f t="shared" ref="I207" si="132">SUM(I201:I206)</f>
        <v>0</v>
      </c>
      <c r="J207" s="21">
        <f t="shared" ref="J207" si="133">SUM(J201:J206)</f>
        <v>0</v>
      </c>
      <c r="K207" s="27"/>
      <c r="L207" s="21">
        <f t="shared" ref="L207" ca="1" si="134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5">SUM(G208:G213)</f>
        <v>0</v>
      </c>
      <c r="H214" s="21">
        <f t="shared" ref="H214" si="136">SUM(H208:H213)</f>
        <v>0</v>
      </c>
      <c r="I214" s="21">
        <f t="shared" ref="I214" si="137">SUM(I208:I213)</f>
        <v>0</v>
      </c>
      <c r="J214" s="21">
        <f t="shared" ref="J214" si="138">SUM(J208:J213)</f>
        <v>0</v>
      </c>
      <c r="K214" s="27"/>
      <c r="L214" s="21">
        <f t="shared" ref="L214" ca="1" si="139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2061</v>
      </c>
      <c r="G215" s="34">
        <f t="shared" ref="G215" si="140">G181+G185+G195+G200+G207+G214</f>
        <v>91.85</v>
      </c>
      <c r="H215" s="34">
        <f t="shared" ref="H215" si="141">H181+H185+H195+H200+H207+H214</f>
        <v>155.97999999999999</v>
      </c>
      <c r="I215" s="34">
        <f t="shared" ref="I215" si="142">I181+I185+I195+I200+I207+I214</f>
        <v>338.97999999999996</v>
      </c>
      <c r="J215" s="34">
        <f t="shared" ref="J215" si="143">J181+J185+J195+J200+J207+J214</f>
        <v>2472.08</v>
      </c>
      <c r="K215" s="35"/>
      <c r="L215" s="34">
        <f t="shared" ref="L215" ca="1" si="144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145</v>
      </c>
      <c r="F216" s="48">
        <v>250</v>
      </c>
      <c r="G216" s="48">
        <v>7.85</v>
      </c>
      <c r="H216" s="48">
        <v>3.83</v>
      </c>
      <c r="I216" s="48">
        <v>23.15</v>
      </c>
      <c r="J216" s="48">
        <v>143.5</v>
      </c>
      <c r="K216" s="49">
        <v>150</v>
      </c>
      <c r="L216" s="48">
        <v>22.88</v>
      </c>
    </row>
    <row r="217" spans="1:12" ht="15" x14ac:dyDescent="0.25">
      <c r="A217" s="25"/>
      <c r="B217" s="16"/>
      <c r="C217" s="11"/>
      <c r="D217" s="6" t="s">
        <v>27</v>
      </c>
      <c r="E217" s="50" t="s">
        <v>93</v>
      </c>
      <c r="F217" s="51">
        <v>100</v>
      </c>
      <c r="G217" s="51">
        <v>1.1000000000000001</v>
      </c>
      <c r="H217" s="51">
        <v>5.2</v>
      </c>
      <c r="I217" s="51">
        <v>7.2</v>
      </c>
      <c r="J217" s="51">
        <v>124</v>
      </c>
      <c r="K217" s="52">
        <v>52</v>
      </c>
      <c r="L217" s="51">
        <v>8.7899999999999991</v>
      </c>
    </row>
    <row r="218" spans="1:12" ht="15" x14ac:dyDescent="0.25">
      <c r="A218" s="25"/>
      <c r="B218" s="16"/>
      <c r="C218" s="11"/>
      <c r="D218" s="7" t="s">
        <v>22</v>
      </c>
      <c r="E218" s="50" t="s">
        <v>55</v>
      </c>
      <c r="F218" s="51">
        <v>200</v>
      </c>
      <c r="G218" s="51">
        <v>3.52</v>
      </c>
      <c r="H218" s="51">
        <v>3.72</v>
      </c>
      <c r="I218" s="51">
        <v>25.49</v>
      </c>
      <c r="J218" s="51">
        <v>145.19999999999999</v>
      </c>
      <c r="K218" s="52">
        <v>382</v>
      </c>
      <c r="L218" s="51">
        <v>14.47</v>
      </c>
    </row>
    <row r="219" spans="1:12" ht="15" x14ac:dyDescent="0.25">
      <c r="A219" s="25"/>
      <c r="B219" s="16"/>
      <c r="C219" s="11"/>
      <c r="D219" s="7" t="s">
        <v>23</v>
      </c>
      <c r="E219" s="50" t="s">
        <v>137</v>
      </c>
      <c r="F219" s="51">
        <v>115</v>
      </c>
      <c r="G219" s="51">
        <v>7.6</v>
      </c>
      <c r="H219" s="51">
        <v>13.1</v>
      </c>
      <c r="I219" s="51">
        <v>49.35</v>
      </c>
      <c r="J219" s="51">
        <v>347.5</v>
      </c>
      <c r="K219" s="52">
        <v>122.14</v>
      </c>
      <c r="L219" s="51">
        <v>17.059999999999999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665</v>
      </c>
      <c r="G223" s="21">
        <f t="shared" ref="G223" si="145">SUM(G216:G222)</f>
        <v>20.07</v>
      </c>
      <c r="H223" s="21">
        <f t="shared" ref="H223" si="146">SUM(H216:H222)</f>
        <v>25.85</v>
      </c>
      <c r="I223" s="21">
        <f t="shared" ref="I223" si="147">SUM(I216:I222)</f>
        <v>105.19</v>
      </c>
      <c r="J223" s="21">
        <f t="shared" ref="J223" si="148">SUM(J216:J222)</f>
        <v>760.2</v>
      </c>
      <c r="K223" s="27"/>
      <c r="L223" s="21">
        <f t="shared" ref="L223:L265" si="149">SUM(L216:L222)</f>
        <v>63.2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0">SUM(G224:G226)</f>
        <v>0</v>
      </c>
      <c r="H227" s="21">
        <f t="shared" ref="H227" si="151">SUM(H224:H226)</f>
        <v>0</v>
      </c>
      <c r="I227" s="21">
        <f t="shared" ref="I227" si="152">SUM(I224:I226)</f>
        <v>0</v>
      </c>
      <c r="J227" s="21">
        <f t="shared" ref="J227" si="153">SUM(J224:J226)</f>
        <v>0</v>
      </c>
      <c r="K227" s="27"/>
      <c r="L227" s="21">
        <f t="shared" ref="L227" ca="1" si="154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89</v>
      </c>
      <c r="F228" s="51">
        <v>60</v>
      </c>
      <c r="G228" s="51">
        <v>0.5</v>
      </c>
      <c r="H228" s="51">
        <v>3.07</v>
      </c>
      <c r="I228" s="51">
        <v>1.57</v>
      </c>
      <c r="J228" s="51">
        <v>35.880000000000003</v>
      </c>
      <c r="K228" s="52">
        <v>23</v>
      </c>
      <c r="L228" s="51">
        <v>2.98</v>
      </c>
    </row>
    <row r="229" spans="1:12" ht="15" x14ac:dyDescent="0.25">
      <c r="A229" s="25"/>
      <c r="B229" s="16"/>
      <c r="C229" s="11"/>
      <c r="D229" s="7" t="s">
        <v>28</v>
      </c>
      <c r="E229" s="50" t="s">
        <v>90</v>
      </c>
      <c r="F229" s="51">
        <v>263</v>
      </c>
      <c r="G229" s="51">
        <v>5.16</v>
      </c>
      <c r="H229" s="51">
        <v>7.05</v>
      </c>
      <c r="I229" s="51">
        <v>18.95</v>
      </c>
      <c r="J229" s="51">
        <v>196.8</v>
      </c>
      <c r="K229" s="52">
        <v>37</v>
      </c>
      <c r="L229" s="51">
        <v>17.989999999999998</v>
      </c>
    </row>
    <row r="230" spans="1:12" ht="15" x14ac:dyDescent="0.25">
      <c r="A230" s="25"/>
      <c r="B230" s="16"/>
      <c r="C230" s="11"/>
      <c r="D230" s="7" t="s">
        <v>29</v>
      </c>
      <c r="E230" s="50" t="s">
        <v>91</v>
      </c>
      <c r="F230" s="51">
        <v>100</v>
      </c>
      <c r="G230" s="51">
        <v>15.55</v>
      </c>
      <c r="H230" s="51">
        <v>11.55</v>
      </c>
      <c r="I230" s="51">
        <v>15.7</v>
      </c>
      <c r="J230" s="51">
        <v>228.75</v>
      </c>
      <c r="K230" s="52">
        <v>268</v>
      </c>
      <c r="L230" s="51">
        <v>45.32</v>
      </c>
    </row>
    <row r="231" spans="1:12" ht="15" x14ac:dyDescent="0.25">
      <c r="A231" s="25"/>
      <c r="B231" s="16"/>
      <c r="C231" s="11"/>
      <c r="D231" s="7" t="s">
        <v>30</v>
      </c>
      <c r="E231" s="50" t="s">
        <v>92</v>
      </c>
      <c r="F231" s="51">
        <v>200</v>
      </c>
      <c r="G231" s="51">
        <v>4.22</v>
      </c>
      <c r="H231" s="51">
        <v>18.64</v>
      </c>
      <c r="I231" s="51">
        <v>9.69</v>
      </c>
      <c r="J231" s="51">
        <v>220.33</v>
      </c>
      <c r="K231" s="52">
        <v>312.32100000000003</v>
      </c>
      <c r="L231" s="51">
        <v>13.37</v>
      </c>
    </row>
    <row r="232" spans="1:12" ht="15" x14ac:dyDescent="0.25">
      <c r="A232" s="25"/>
      <c r="B232" s="16"/>
      <c r="C232" s="11"/>
      <c r="D232" s="7" t="s">
        <v>31</v>
      </c>
      <c r="E232" s="50" t="s">
        <v>66</v>
      </c>
      <c r="F232" s="51">
        <v>200</v>
      </c>
      <c r="G232" s="51">
        <v>1</v>
      </c>
      <c r="H232" s="51">
        <v>0.2</v>
      </c>
      <c r="I232" s="51">
        <v>20</v>
      </c>
      <c r="J232" s="51">
        <v>84.8</v>
      </c>
      <c r="K232" s="52">
        <v>389</v>
      </c>
      <c r="L232" s="51">
        <v>13.2</v>
      </c>
    </row>
    <row r="233" spans="1:12" ht="15" x14ac:dyDescent="0.25">
      <c r="A233" s="25"/>
      <c r="B233" s="16"/>
      <c r="C233" s="11"/>
      <c r="D233" s="7" t="s">
        <v>32</v>
      </c>
      <c r="E233" s="50" t="s">
        <v>48</v>
      </c>
      <c r="F233" s="51">
        <v>120</v>
      </c>
      <c r="G233" s="51">
        <v>9.1199999999999992</v>
      </c>
      <c r="H233" s="51">
        <v>0.96</v>
      </c>
      <c r="I233" s="51">
        <v>59.04</v>
      </c>
      <c r="J233" s="51">
        <v>282</v>
      </c>
      <c r="K233" s="52">
        <v>122</v>
      </c>
      <c r="L233" s="51">
        <v>8.16</v>
      </c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943</v>
      </c>
      <c r="G237" s="21">
        <f t="shared" ref="G237" si="155">SUM(G228:G236)</f>
        <v>35.549999999999997</v>
      </c>
      <c r="H237" s="21">
        <f t="shared" ref="H237" si="156">SUM(H228:H236)</f>
        <v>41.470000000000006</v>
      </c>
      <c r="I237" s="21">
        <f t="shared" ref="I237" si="157">SUM(I228:I236)</f>
        <v>124.94999999999999</v>
      </c>
      <c r="J237" s="21">
        <f t="shared" ref="J237" si="158">SUM(J228:J236)</f>
        <v>1048.56</v>
      </c>
      <c r="K237" s="27"/>
      <c r="L237" s="21">
        <f t="shared" ref="L237" ca="1" si="159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142</v>
      </c>
      <c r="E238" s="50" t="s">
        <v>106</v>
      </c>
      <c r="F238" s="51">
        <v>200</v>
      </c>
      <c r="G238" s="51">
        <v>27.8</v>
      </c>
      <c r="H238" s="51">
        <v>19.2</v>
      </c>
      <c r="I238" s="51">
        <v>10.199999999999999</v>
      </c>
      <c r="J238" s="51">
        <v>224</v>
      </c>
      <c r="K238" s="52">
        <v>467</v>
      </c>
      <c r="L238" s="51">
        <v>56.38</v>
      </c>
    </row>
    <row r="239" spans="1:12" ht="15" x14ac:dyDescent="0.25">
      <c r="A239" s="25"/>
      <c r="B239" s="16"/>
      <c r="C239" s="11"/>
      <c r="D239" s="12" t="s">
        <v>31</v>
      </c>
      <c r="E239" s="50" t="s">
        <v>66</v>
      </c>
      <c r="F239" s="51">
        <v>200</v>
      </c>
      <c r="G239" s="51">
        <v>1</v>
      </c>
      <c r="H239" s="51">
        <v>0.2</v>
      </c>
      <c r="I239" s="51">
        <v>20</v>
      </c>
      <c r="J239" s="51">
        <v>84.8</v>
      </c>
      <c r="K239" s="52">
        <v>389</v>
      </c>
      <c r="L239" s="51">
        <v>13.2</v>
      </c>
    </row>
    <row r="240" spans="1:12" ht="15" x14ac:dyDescent="0.25">
      <c r="A240" s="25"/>
      <c r="B240" s="16"/>
      <c r="C240" s="11"/>
      <c r="D240" s="6" t="s">
        <v>86</v>
      </c>
      <c r="E240" s="50" t="s">
        <v>56</v>
      </c>
      <c r="F240" s="51">
        <v>185</v>
      </c>
      <c r="G240" s="51">
        <v>0.74</v>
      </c>
      <c r="H240" s="51">
        <v>0.74</v>
      </c>
      <c r="I240" s="51">
        <v>18.13</v>
      </c>
      <c r="J240" s="51">
        <v>51.11</v>
      </c>
      <c r="K240" s="52">
        <v>338</v>
      </c>
      <c r="L240" s="51">
        <v>35.64</v>
      </c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585</v>
      </c>
      <c r="G242" s="21">
        <f t="shared" ref="G242" si="160">SUM(G238:G241)</f>
        <v>29.54</v>
      </c>
      <c r="H242" s="21">
        <f t="shared" ref="H242" si="161">SUM(H238:H241)</f>
        <v>20.139999999999997</v>
      </c>
      <c r="I242" s="21">
        <f t="shared" ref="I242" si="162">SUM(I238:I241)</f>
        <v>48.33</v>
      </c>
      <c r="J242" s="21">
        <f t="shared" ref="J242" si="163">SUM(J238:J241)</f>
        <v>359.91</v>
      </c>
      <c r="K242" s="27"/>
      <c r="L242" s="21">
        <f t="shared" ref="L242" ca="1" si="164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5">SUM(G243:G248)</f>
        <v>0</v>
      </c>
      <c r="H249" s="21">
        <f t="shared" ref="H249" si="166">SUM(H243:H248)</f>
        <v>0</v>
      </c>
      <c r="I249" s="21">
        <f t="shared" ref="I249" si="167">SUM(I243:I248)</f>
        <v>0</v>
      </c>
      <c r="J249" s="21">
        <f t="shared" ref="J249" si="168">SUM(J243:J248)</f>
        <v>0</v>
      </c>
      <c r="K249" s="27"/>
      <c r="L249" s="21">
        <f t="shared" ref="L249" ca="1" si="169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0">SUM(G250:G255)</f>
        <v>0</v>
      </c>
      <c r="H256" s="21">
        <f t="shared" ref="H256" si="171">SUM(H250:H255)</f>
        <v>0</v>
      </c>
      <c r="I256" s="21">
        <f t="shared" ref="I256" si="172">SUM(I250:I255)</f>
        <v>0</v>
      </c>
      <c r="J256" s="21">
        <f t="shared" ref="J256" si="173">SUM(J250:J255)</f>
        <v>0</v>
      </c>
      <c r="K256" s="27"/>
      <c r="L256" s="21">
        <f t="shared" ref="L256" ca="1" si="174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2193</v>
      </c>
      <c r="G257" s="34">
        <f t="shared" ref="G257" si="175">G223+G227+G237+G242+G249+G256</f>
        <v>85.16</v>
      </c>
      <c r="H257" s="34">
        <f t="shared" ref="H257" si="176">H223+H227+H237+H242+H249+H256</f>
        <v>87.460000000000008</v>
      </c>
      <c r="I257" s="34">
        <f t="shared" ref="I257" si="177">I223+I227+I237+I242+I249+I256</f>
        <v>278.46999999999997</v>
      </c>
      <c r="J257" s="34">
        <f t="shared" ref="J257" si="178">J223+J227+J237+J242+J249+J256</f>
        <v>2168.67</v>
      </c>
      <c r="K257" s="35"/>
      <c r="L257" s="34">
        <f t="shared" ref="L257" ca="1" si="179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99</v>
      </c>
      <c r="F258" s="48">
        <v>250</v>
      </c>
      <c r="G258" s="48">
        <v>6.07</v>
      </c>
      <c r="H258" s="48">
        <v>12.76</v>
      </c>
      <c r="I258" s="48">
        <v>39.78</v>
      </c>
      <c r="J258" s="48">
        <v>298.8</v>
      </c>
      <c r="K258" s="49">
        <v>182</v>
      </c>
      <c r="L258" s="48">
        <v>27.71</v>
      </c>
    </row>
    <row r="259" spans="1:12" ht="15" x14ac:dyDescent="0.25">
      <c r="A259" s="25"/>
      <c r="B259" s="16"/>
      <c r="C259" s="11"/>
      <c r="D259" s="6" t="s">
        <v>141</v>
      </c>
      <c r="E259" s="50" t="s">
        <v>120</v>
      </c>
      <c r="F259" s="51">
        <v>40</v>
      </c>
      <c r="G259" s="51">
        <v>5.0999999999999996</v>
      </c>
      <c r="H259" s="51">
        <v>4.5999999999999996</v>
      </c>
      <c r="I259" s="51">
        <v>0.3</v>
      </c>
      <c r="J259" s="51">
        <v>63</v>
      </c>
      <c r="K259" s="52">
        <v>209</v>
      </c>
      <c r="L259" s="51">
        <v>12</v>
      </c>
    </row>
    <row r="260" spans="1:12" ht="15" x14ac:dyDescent="0.25">
      <c r="A260" s="25"/>
      <c r="B260" s="16"/>
      <c r="C260" s="11"/>
      <c r="D260" s="7" t="s">
        <v>22</v>
      </c>
      <c r="E260" s="50" t="s">
        <v>47</v>
      </c>
      <c r="F260" s="51">
        <v>200</v>
      </c>
      <c r="G260" s="51">
        <v>2.4</v>
      </c>
      <c r="H260" s="51">
        <v>2.66</v>
      </c>
      <c r="I260" s="51">
        <v>20.54</v>
      </c>
      <c r="J260" s="51">
        <v>110.7</v>
      </c>
      <c r="K260" s="52">
        <v>379</v>
      </c>
      <c r="L260" s="51">
        <v>9.44</v>
      </c>
    </row>
    <row r="261" spans="1:12" ht="15" x14ac:dyDescent="0.25">
      <c r="A261" s="25"/>
      <c r="B261" s="16"/>
      <c r="C261" s="11"/>
      <c r="D261" s="7" t="s">
        <v>23</v>
      </c>
      <c r="E261" s="50" t="s">
        <v>48</v>
      </c>
      <c r="F261" s="51">
        <v>100</v>
      </c>
      <c r="G261" s="51">
        <v>7.6</v>
      </c>
      <c r="H261" s="51">
        <v>0.8</v>
      </c>
      <c r="I261" s="51">
        <v>49.2</v>
      </c>
      <c r="J261" s="51">
        <v>235</v>
      </c>
      <c r="K261" s="52">
        <v>122</v>
      </c>
      <c r="L261" s="51">
        <v>6.8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590</v>
      </c>
      <c r="G265" s="21">
        <f t="shared" ref="G265" si="180">SUM(G258:G264)</f>
        <v>21.17</v>
      </c>
      <c r="H265" s="21">
        <f t="shared" ref="H265" si="181">SUM(H258:H264)</f>
        <v>20.82</v>
      </c>
      <c r="I265" s="21">
        <f t="shared" ref="I265" si="182">SUM(I258:I264)</f>
        <v>109.82</v>
      </c>
      <c r="J265" s="21">
        <f t="shared" ref="J265" si="183">SUM(J258:J264)</f>
        <v>707.5</v>
      </c>
      <c r="K265" s="27"/>
      <c r="L265" s="21">
        <f t="shared" si="149"/>
        <v>55.949999999999996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4">SUM(G266:G268)</f>
        <v>0</v>
      </c>
      <c r="H269" s="21">
        <f t="shared" ref="H269" si="185">SUM(H266:H268)</f>
        <v>0</v>
      </c>
      <c r="I269" s="21">
        <f t="shared" ref="I269" si="186">SUM(I266:I268)</f>
        <v>0</v>
      </c>
      <c r="J269" s="21">
        <f t="shared" ref="J269" si="187">SUM(J266:J268)</f>
        <v>0</v>
      </c>
      <c r="K269" s="27"/>
      <c r="L269" s="21">
        <f t="shared" ref="L269" ca="1" si="188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60</v>
      </c>
      <c r="F270" s="51">
        <v>100</v>
      </c>
      <c r="G270" s="51">
        <v>1.7</v>
      </c>
      <c r="H270" s="51">
        <v>5</v>
      </c>
      <c r="I270" s="51">
        <v>8.4499999999999993</v>
      </c>
      <c r="J270" s="51">
        <v>85.7</v>
      </c>
      <c r="K270" s="52">
        <v>47</v>
      </c>
      <c r="L270" s="51">
        <v>7.94</v>
      </c>
    </row>
    <row r="271" spans="1:12" ht="15" x14ac:dyDescent="0.25">
      <c r="A271" s="25"/>
      <c r="B271" s="16"/>
      <c r="C271" s="11"/>
      <c r="D271" s="7" t="s">
        <v>28</v>
      </c>
      <c r="E271" s="50" t="s">
        <v>94</v>
      </c>
      <c r="F271" s="51">
        <v>250</v>
      </c>
      <c r="G271" s="51">
        <v>4.97</v>
      </c>
      <c r="H271" s="51">
        <v>6.19</v>
      </c>
      <c r="I271" s="51">
        <v>21.3</v>
      </c>
      <c r="J271" s="51">
        <v>152.84</v>
      </c>
      <c r="K271" s="52">
        <v>101</v>
      </c>
      <c r="L271" s="51">
        <v>13.02</v>
      </c>
    </row>
    <row r="272" spans="1:12" ht="15" x14ac:dyDescent="0.25">
      <c r="A272" s="25"/>
      <c r="B272" s="16"/>
      <c r="C272" s="11"/>
      <c r="D272" s="7" t="s">
        <v>29</v>
      </c>
      <c r="E272" s="50" t="s">
        <v>95</v>
      </c>
      <c r="F272" s="51">
        <v>150</v>
      </c>
      <c r="G272" s="51">
        <v>22.88</v>
      </c>
      <c r="H272" s="51">
        <v>31.5</v>
      </c>
      <c r="I272" s="51">
        <v>5.0199999999999996</v>
      </c>
      <c r="J272" s="51">
        <v>394</v>
      </c>
      <c r="K272" s="52">
        <v>261</v>
      </c>
      <c r="L272" s="51">
        <v>60.42</v>
      </c>
    </row>
    <row r="273" spans="1:12" ht="15" x14ac:dyDescent="0.25">
      <c r="A273" s="25"/>
      <c r="B273" s="16"/>
      <c r="C273" s="11"/>
      <c r="D273" s="7" t="s">
        <v>30</v>
      </c>
      <c r="E273" s="50" t="s">
        <v>85</v>
      </c>
      <c r="F273" s="51">
        <v>200</v>
      </c>
      <c r="G273" s="51">
        <v>7.54</v>
      </c>
      <c r="H273" s="51">
        <v>0.9</v>
      </c>
      <c r="I273" s="51">
        <v>38.72</v>
      </c>
      <c r="J273" s="51">
        <v>193.2</v>
      </c>
      <c r="K273" s="52">
        <v>291</v>
      </c>
      <c r="L273" s="51">
        <v>9.57</v>
      </c>
    </row>
    <row r="274" spans="1:12" ht="15" x14ac:dyDescent="0.25">
      <c r="A274" s="25"/>
      <c r="B274" s="16"/>
      <c r="C274" s="11"/>
      <c r="D274" s="7" t="s">
        <v>31</v>
      </c>
      <c r="E274" s="50" t="s">
        <v>96</v>
      </c>
      <c r="F274" s="51">
        <v>200</v>
      </c>
      <c r="G274" s="51">
        <v>0.04</v>
      </c>
      <c r="H274" s="51">
        <v>0</v>
      </c>
      <c r="I274" s="51">
        <v>24.76</v>
      </c>
      <c r="J274" s="51">
        <v>94.2</v>
      </c>
      <c r="K274" s="52">
        <v>349</v>
      </c>
      <c r="L274" s="51">
        <v>5.48</v>
      </c>
    </row>
    <row r="275" spans="1:12" ht="15" x14ac:dyDescent="0.25">
      <c r="A275" s="25"/>
      <c r="B275" s="16"/>
      <c r="C275" s="11"/>
      <c r="D275" s="7" t="s">
        <v>32</v>
      </c>
      <c r="E275" s="50" t="s">
        <v>48</v>
      </c>
      <c r="F275" s="51">
        <v>120</v>
      </c>
      <c r="G275" s="51">
        <v>9.1199999999999992</v>
      </c>
      <c r="H275" s="51">
        <v>0.96</v>
      </c>
      <c r="I275" s="51">
        <v>59.04</v>
      </c>
      <c r="J275" s="51">
        <v>282</v>
      </c>
      <c r="K275" s="52">
        <v>122</v>
      </c>
      <c r="L275" s="51">
        <v>8.16</v>
      </c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1020</v>
      </c>
      <c r="G279" s="21">
        <f t="shared" ref="G279" si="189">SUM(G270:G278)</f>
        <v>46.249999999999993</v>
      </c>
      <c r="H279" s="21">
        <f t="shared" ref="H279" si="190">SUM(H270:H278)</f>
        <v>44.55</v>
      </c>
      <c r="I279" s="21">
        <f t="shared" ref="I279" si="191">SUM(I270:I278)</f>
        <v>157.29</v>
      </c>
      <c r="J279" s="21">
        <f t="shared" ref="J279" si="192">SUM(J270:J278)</f>
        <v>1201.94</v>
      </c>
      <c r="K279" s="27"/>
      <c r="L279" s="21">
        <f t="shared" ref="L279" ca="1" si="193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136</v>
      </c>
      <c r="E280" s="50" t="s">
        <v>121</v>
      </c>
      <c r="F280" s="51">
        <v>150</v>
      </c>
      <c r="G280" s="51">
        <v>8.58</v>
      </c>
      <c r="H280" s="51">
        <v>16.440000000000001</v>
      </c>
      <c r="I280" s="51">
        <v>48.14</v>
      </c>
      <c r="J280" s="51">
        <v>290.60000000000002</v>
      </c>
      <c r="K280" s="52">
        <v>274</v>
      </c>
      <c r="L280" s="51">
        <v>17.28</v>
      </c>
    </row>
    <row r="281" spans="1:12" ht="15" x14ac:dyDescent="0.25">
      <c r="A281" s="25"/>
      <c r="B281" s="16"/>
      <c r="C281" s="11"/>
      <c r="D281" s="12" t="s">
        <v>31</v>
      </c>
      <c r="E281" s="50" t="s">
        <v>54</v>
      </c>
      <c r="F281" s="51">
        <v>180</v>
      </c>
      <c r="G281" s="51">
        <v>5.22</v>
      </c>
      <c r="H281" s="51">
        <v>5.76</v>
      </c>
      <c r="I281" s="51">
        <v>7.2</v>
      </c>
      <c r="J281" s="51">
        <v>106.2</v>
      </c>
      <c r="K281" s="52">
        <v>251</v>
      </c>
      <c r="L281" s="51">
        <v>28.82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330</v>
      </c>
      <c r="G284" s="21">
        <f t="shared" ref="G284" si="194">SUM(G280:G283)</f>
        <v>13.8</v>
      </c>
      <c r="H284" s="21">
        <f t="shared" ref="H284" si="195">SUM(H280:H283)</f>
        <v>22.200000000000003</v>
      </c>
      <c r="I284" s="21">
        <f t="shared" ref="I284" si="196">SUM(I280:I283)</f>
        <v>55.34</v>
      </c>
      <c r="J284" s="21">
        <f t="shared" ref="J284" si="197">SUM(J280:J283)</f>
        <v>396.8</v>
      </c>
      <c r="K284" s="27"/>
      <c r="L284" s="21">
        <f t="shared" ref="L284" ca="1" si="198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9">SUM(G285:G290)</f>
        <v>0</v>
      </c>
      <c r="H291" s="21">
        <f t="shared" ref="H291" si="200">SUM(H285:H290)</f>
        <v>0</v>
      </c>
      <c r="I291" s="21">
        <f t="shared" ref="I291" si="201">SUM(I285:I290)</f>
        <v>0</v>
      </c>
      <c r="J291" s="21">
        <f t="shared" ref="J291" si="202">SUM(J285:J290)</f>
        <v>0</v>
      </c>
      <c r="K291" s="27"/>
      <c r="L291" s="21">
        <f t="shared" ref="L291" ca="1" si="203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4">SUM(G292:G297)</f>
        <v>0</v>
      </c>
      <c r="H298" s="21">
        <f t="shared" ref="H298" si="205">SUM(H292:H297)</f>
        <v>0</v>
      </c>
      <c r="I298" s="21">
        <f t="shared" ref="I298" si="206">SUM(I292:I297)</f>
        <v>0</v>
      </c>
      <c r="J298" s="21">
        <f t="shared" ref="J298" si="207">SUM(J292:J297)</f>
        <v>0</v>
      </c>
      <c r="K298" s="27"/>
      <c r="L298" s="21">
        <f t="shared" ref="L298" ca="1" si="208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1940</v>
      </c>
      <c r="G299" s="34">
        <f t="shared" ref="G299" si="209">G265+G269+G279+G284+G291+G298</f>
        <v>81.219999999999985</v>
      </c>
      <c r="H299" s="34">
        <f t="shared" ref="H299" si="210">H265+H269+H279+H284+H291+H298</f>
        <v>87.570000000000007</v>
      </c>
      <c r="I299" s="34">
        <f t="shared" ref="I299" si="211">I265+I269+I279+I284+I291+I298</f>
        <v>322.45000000000005</v>
      </c>
      <c r="J299" s="34">
        <f t="shared" ref="J299" si="212">J265+J269+J279+J284+J291+J298</f>
        <v>2306.2400000000002</v>
      </c>
      <c r="K299" s="35"/>
      <c r="L299" s="34">
        <f t="shared" ref="L299" ca="1" si="213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68</v>
      </c>
      <c r="F300" s="48">
        <v>250</v>
      </c>
      <c r="G300" s="48">
        <v>7.19</v>
      </c>
      <c r="H300" s="48">
        <v>6.51</v>
      </c>
      <c r="I300" s="48">
        <v>23.55</v>
      </c>
      <c r="J300" s="48">
        <v>181.5</v>
      </c>
      <c r="K300" s="49">
        <v>93</v>
      </c>
      <c r="L300" s="48">
        <v>13.44</v>
      </c>
    </row>
    <row r="301" spans="1:12" ht="15" x14ac:dyDescent="0.25">
      <c r="A301" s="25"/>
      <c r="B301" s="16"/>
      <c r="C301" s="11"/>
      <c r="D301" s="6" t="s">
        <v>27</v>
      </c>
      <c r="E301" s="50" t="s">
        <v>76</v>
      </c>
      <c r="F301" s="51">
        <v>100</v>
      </c>
      <c r="G301" s="51">
        <v>1.36</v>
      </c>
      <c r="H301" s="51">
        <v>6.18</v>
      </c>
      <c r="I301" s="51">
        <v>8.44</v>
      </c>
      <c r="J301" s="51">
        <v>94.8</v>
      </c>
      <c r="K301" s="52">
        <v>126</v>
      </c>
      <c r="L301" s="51">
        <v>4.9000000000000004</v>
      </c>
    </row>
    <row r="302" spans="1:12" ht="15" x14ac:dyDescent="0.25">
      <c r="A302" s="25"/>
      <c r="B302" s="16"/>
      <c r="C302" s="11"/>
      <c r="D302" s="7" t="s">
        <v>22</v>
      </c>
      <c r="E302" s="50" t="s">
        <v>59</v>
      </c>
      <c r="F302" s="51">
        <v>200</v>
      </c>
      <c r="G302" s="51">
        <v>1.4</v>
      </c>
      <c r="H302" s="51">
        <v>1.6</v>
      </c>
      <c r="I302" s="51">
        <v>16.399999999999999</v>
      </c>
      <c r="J302" s="51">
        <v>86</v>
      </c>
      <c r="K302" s="52">
        <v>945</v>
      </c>
      <c r="L302" s="51">
        <v>12.84</v>
      </c>
    </row>
    <row r="303" spans="1:12" ht="15" x14ac:dyDescent="0.25">
      <c r="A303" s="25"/>
      <c r="B303" s="16"/>
      <c r="C303" s="11"/>
      <c r="D303" s="7" t="s">
        <v>23</v>
      </c>
      <c r="E303" s="50" t="s">
        <v>139</v>
      </c>
      <c r="F303" s="51">
        <v>115</v>
      </c>
      <c r="G303" s="51">
        <v>11.08</v>
      </c>
      <c r="H303" s="51">
        <v>5.23</v>
      </c>
      <c r="I303" s="51">
        <v>49.2</v>
      </c>
      <c r="J303" s="51">
        <v>289.60000000000002</v>
      </c>
      <c r="K303" s="52">
        <v>122.15</v>
      </c>
      <c r="L303" s="51">
        <v>13.75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665</v>
      </c>
      <c r="G307" s="21">
        <f t="shared" ref="G307" si="214">SUM(G300:G306)</f>
        <v>21.03</v>
      </c>
      <c r="H307" s="21">
        <f t="shared" ref="H307" si="215">SUM(H300:H306)</f>
        <v>19.52</v>
      </c>
      <c r="I307" s="21">
        <f t="shared" ref="I307" si="216">SUM(I300:I306)</f>
        <v>97.59</v>
      </c>
      <c r="J307" s="21">
        <f t="shared" ref="J307" si="217">SUM(J300:J306)</f>
        <v>651.90000000000009</v>
      </c>
      <c r="K307" s="27"/>
      <c r="L307" s="21">
        <f t="shared" ref="L307:L349" si="218">SUM(L300:L306)</f>
        <v>44.93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9">SUM(G308:G310)</f>
        <v>0</v>
      </c>
      <c r="H311" s="21">
        <f t="shared" ref="H311" si="220">SUM(H308:H310)</f>
        <v>0</v>
      </c>
      <c r="I311" s="21">
        <f t="shared" ref="I311" si="221">SUM(I308:I310)</f>
        <v>0</v>
      </c>
      <c r="J311" s="21">
        <f t="shared" ref="J311" si="222">SUM(J308:J310)</f>
        <v>0</v>
      </c>
      <c r="K311" s="27"/>
      <c r="L311" s="21">
        <f t="shared" ref="L311" ca="1" si="223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100</v>
      </c>
      <c r="F312" s="51">
        <v>100</v>
      </c>
      <c r="G312" s="51">
        <v>1.43</v>
      </c>
      <c r="H312" s="51">
        <v>6.09</v>
      </c>
      <c r="I312" s="51">
        <v>8.36</v>
      </c>
      <c r="J312" s="51">
        <v>93.9</v>
      </c>
      <c r="K312" s="52">
        <v>52</v>
      </c>
      <c r="L312" s="51">
        <v>0.54</v>
      </c>
    </row>
    <row r="313" spans="1:12" ht="15" x14ac:dyDescent="0.25">
      <c r="A313" s="25"/>
      <c r="B313" s="16"/>
      <c r="C313" s="11"/>
      <c r="D313" s="7" t="s">
        <v>28</v>
      </c>
      <c r="E313" s="50" t="s">
        <v>114</v>
      </c>
      <c r="F313" s="51">
        <v>250</v>
      </c>
      <c r="G313" s="51">
        <v>7.85</v>
      </c>
      <c r="H313" s="51">
        <v>3.83</v>
      </c>
      <c r="I313" s="51">
        <v>23.15</v>
      </c>
      <c r="J313" s="51">
        <v>143.5</v>
      </c>
      <c r="K313" s="52">
        <v>150</v>
      </c>
      <c r="L313" s="51">
        <v>15.33</v>
      </c>
    </row>
    <row r="314" spans="1:12" ht="15" x14ac:dyDescent="0.25">
      <c r="A314" s="25"/>
      <c r="B314" s="16"/>
      <c r="C314" s="11"/>
      <c r="D314" s="7" t="s">
        <v>29</v>
      </c>
      <c r="E314" s="50" t="s">
        <v>101</v>
      </c>
      <c r="F314" s="51">
        <v>210</v>
      </c>
      <c r="G314" s="51">
        <v>20.3</v>
      </c>
      <c r="H314" s="51">
        <v>17</v>
      </c>
      <c r="I314" s="51">
        <v>35.69</v>
      </c>
      <c r="J314" s="51">
        <v>377</v>
      </c>
      <c r="K314" s="52">
        <v>304</v>
      </c>
      <c r="L314" s="51">
        <v>43.26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107</v>
      </c>
      <c r="F316" s="51">
        <v>200</v>
      </c>
      <c r="G316" s="51">
        <v>1</v>
      </c>
      <c r="H316" s="51">
        <v>0</v>
      </c>
      <c r="I316" s="51">
        <v>20.2</v>
      </c>
      <c r="J316" s="51">
        <v>84.8</v>
      </c>
      <c r="K316" s="52">
        <v>389</v>
      </c>
      <c r="L316" s="51">
        <v>13.9</v>
      </c>
    </row>
    <row r="317" spans="1:12" ht="15" x14ac:dyDescent="0.25">
      <c r="A317" s="25"/>
      <c r="B317" s="16"/>
      <c r="C317" s="11"/>
      <c r="D317" s="7" t="s">
        <v>32</v>
      </c>
      <c r="E317" s="50" t="s">
        <v>48</v>
      </c>
      <c r="F317" s="51">
        <v>120</v>
      </c>
      <c r="G317" s="51">
        <v>9.1199999999999992</v>
      </c>
      <c r="H317" s="51">
        <v>0.96</v>
      </c>
      <c r="I317" s="51">
        <v>59.04</v>
      </c>
      <c r="J317" s="51">
        <v>282</v>
      </c>
      <c r="K317" s="52">
        <v>122</v>
      </c>
      <c r="L317" s="51">
        <v>6.72</v>
      </c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880</v>
      </c>
      <c r="G321" s="21">
        <f t="shared" ref="G321" si="224">SUM(G312:G320)</f>
        <v>39.699999999999996</v>
      </c>
      <c r="H321" s="21">
        <f t="shared" ref="H321" si="225">SUM(H312:H320)</f>
        <v>27.880000000000003</v>
      </c>
      <c r="I321" s="21">
        <f t="shared" ref="I321" si="226">SUM(I312:I320)</f>
        <v>146.44</v>
      </c>
      <c r="J321" s="21">
        <f t="shared" ref="J321" si="227">SUM(J312:J320)</f>
        <v>981.19999999999993</v>
      </c>
      <c r="K321" s="27"/>
      <c r="L321" s="21">
        <f t="shared" ref="L321" ca="1" si="228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142</v>
      </c>
      <c r="E322" s="50" t="s">
        <v>122</v>
      </c>
      <c r="F322" s="51">
        <v>200</v>
      </c>
      <c r="G322" s="51">
        <v>30.93</v>
      </c>
      <c r="H322" s="51">
        <v>22.89</v>
      </c>
      <c r="I322" s="51">
        <v>36</v>
      </c>
      <c r="J322" s="51">
        <v>310.66000000000003</v>
      </c>
      <c r="K322" s="52">
        <v>223</v>
      </c>
      <c r="L322" s="51">
        <v>50.29</v>
      </c>
    </row>
    <row r="323" spans="1:12" ht="15" x14ac:dyDescent="0.25">
      <c r="A323" s="25"/>
      <c r="B323" s="16"/>
      <c r="C323" s="11"/>
      <c r="D323" s="12" t="s">
        <v>31</v>
      </c>
      <c r="E323" s="50" t="s">
        <v>54</v>
      </c>
      <c r="F323" s="51">
        <v>180</v>
      </c>
      <c r="G323" s="51">
        <v>5.22</v>
      </c>
      <c r="H323" s="51">
        <v>5.76</v>
      </c>
      <c r="I323" s="51">
        <v>7.2</v>
      </c>
      <c r="J323" s="51">
        <v>106.2</v>
      </c>
      <c r="K323" s="52">
        <v>251</v>
      </c>
      <c r="L323" s="51">
        <v>28.82</v>
      </c>
    </row>
    <row r="324" spans="1:12" ht="15" x14ac:dyDescent="0.25">
      <c r="A324" s="25"/>
      <c r="B324" s="16"/>
      <c r="C324" s="11"/>
      <c r="D324" s="6" t="s">
        <v>86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380</v>
      </c>
      <c r="G326" s="21">
        <f t="shared" ref="G326" si="229">SUM(G322:G325)</f>
        <v>36.15</v>
      </c>
      <c r="H326" s="21">
        <f t="shared" ref="H326" si="230">SUM(H322:H325)</f>
        <v>28.65</v>
      </c>
      <c r="I326" s="21">
        <f t="shared" ref="I326" si="231">SUM(I322:I325)</f>
        <v>43.2</v>
      </c>
      <c r="J326" s="21">
        <f t="shared" ref="J326" si="232">SUM(J322:J325)</f>
        <v>416.86</v>
      </c>
      <c r="K326" s="27"/>
      <c r="L326" s="21">
        <f t="shared" ref="L326" ca="1" si="233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 t="s">
        <v>27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4">SUM(G327:G332)</f>
        <v>0</v>
      </c>
      <c r="H333" s="21">
        <f t="shared" ref="H333" si="235">SUM(H327:H332)</f>
        <v>0</v>
      </c>
      <c r="I333" s="21">
        <f t="shared" ref="I333" si="236">SUM(I327:I332)</f>
        <v>0</v>
      </c>
      <c r="J333" s="21">
        <f t="shared" ref="J333" si="237">SUM(J327:J332)</f>
        <v>0</v>
      </c>
      <c r="K333" s="27"/>
      <c r="L333" s="21">
        <f t="shared" ref="L333" ca="1" si="238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9">SUM(G334:G339)</f>
        <v>0</v>
      </c>
      <c r="H340" s="21">
        <f t="shared" ref="H340" si="240">SUM(H334:H339)</f>
        <v>0</v>
      </c>
      <c r="I340" s="21">
        <f t="shared" ref="I340" si="241">SUM(I334:I339)</f>
        <v>0</v>
      </c>
      <c r="J340" s="21">
        <f t="shared" ref="J340" si="242">SUM(J334:J339)</f>
        <v>0</v>
      </c>
      <c r="K340" s="27"/>
      <c r="L340" s="21">
        <f t="shared" ref="L340" ca="1" si="243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1925</v>
      </c>
      <c r="G341" s="34">
        <f t="shared" ref="G341" si="244">G307+G311+G321+G326+G333+G340</f>
        <v>96.88</v>
      </c>
      <c r="H341" s="34">
        <f t="shared" ref="H341" si="245">H307+H311+H321+H326+H333+H340</f>
        <v>76.050000000000011</v>
      </c>
      <c r="I341" s="34">
        <f t="shared" ref="I341" si="246">I307+I311+I321+I326+I333+I340</f>
        <v>287.23</v>
      </c>
      <c r="J341" s="34">
        <f t="shared" ref="J341" si="247">J307+J311+J321+J326+J333+J340</f>
        <v>2049.96</v>
      </c>
      <c r="K341" s="35"/>
      <c r="L341" s="34">
        <f t="shared" ref="L341" ca="1" si="248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75</v>
      </c>
      <c r="F342" s="48">
        <v>150</v>
      </c>
      <c r="G342" s="48">
        <v>20.64</v>
      </c>
      <c r="H342" s="48">
        <v>24.95</v>
      </c>
      <c r="I342" s="48">
        <v>3.05</v>
      </c>
      <c r="J342" s="48">
        <v>320.18</v>
      </c>
      <c r="K342" s="49">
        <v>445</v>
      </c>
      <c r="L342" s="48">
        <v>51.71</v>
      </c>
    </row>
    <row r="343" spans="1:12" ht="15" x14ac:dyDescent="0.25">
      <c r="A343" s="15"/>
      <c r="B343" s="16"/>
      <c r="C343" s="11"/>
      <c r="D343" s="6" t="s">
        <v>27</v>
      </c>
      <c r="E343" s="50" t="s">
        <v>103</v>
      </c>
      <c r="F343" s="51">
        <v>60</v>
      </c>
      <c r="G343" s="51">
        <v>0.66</v>
      </c>
      <c r="H343" s="51">
        <v>0.12</v>
      </c>
      <c r="I343" s="51">
        <v>22.28</v>
      </c>
      <c r="J343" s="51">
        <v>13.2</v>
      </c>
      <c r="K343" s="52">
        <v>71</v>
      </c>
      <c r="L343" s="51">
        <v>2.86</v>
      </c>
    </row>
    <row r="344" spans="1:12" ht="15" x14ac:dyDescent="0.25">
      <c r="A344" s="15"/>
      <c r="B344" s="16"/>
      <c r="C344" s="11"/>
      <c r="D344" s="7" t="s">
        <v>22</v>
      </c>
      <c r="E344" s="50" t="s">
        <v>55</v>
      </c>
      <c r="F344" s="51">
        <v>200</v>
      </c>
      <c r="G344" s="51">
        <v>3.52</v>
      </c>
      <c r="H344" s="51">
        <v>3.72</v>
      </c>
      <c r="I344" s="51">
        <v>25.49</v>
      </c>
      <c r="J344" s="51">
        <v>145.19999999999999</v>
      </c>
      <c r="K344" s="52">
        <v>389</v>
      </c>
      <c r="L344" s="51">
        <v>14.47</v>
      </c>
    </row>
    <row r="345" spans="1:12" ht="15" x14ac:dyDescent="0.25">
      <c r="A345" s="15"/>
      <c r="B345" s="16"/>
      <c r="C345" s="11"/>
      <c r="D345" s="7" t="s">
        <v>23</v>
      </c>
      <c r="E345" s="50" t="s">
        <v>48</v>
      </c>
      <c r="F345" s="51">
        <v>100</v>
      </c>
      <c r="G345" s="51">
        <v>7.6</v>
      </c>
      <c r="H345" s="51">
        <v>0.8</v>
      </c>
      <c r="I345" s="51">
        <v>49.2</v>
      </c>
      <c r="J345" s="51">
        <v>235</v>
      </c>
      <c r="K345" s="52">
        <v>122</v>
      </c>
      <c r="L345" s="51">
        <v>6.8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49">SUM(G342:G348)</f>
        <v>32.42</v>
      </c>
      <c r="H349" s="21">
        <f t="shared" ref="H349" si="250">SUM(H342:H348)</f>
        <v>29.59</v>
      </c>
      <c r="I349" s="21">
        <f t="shared" ref="I349" si="251">SUM(I342:I348)</f>
        <v>100.02000000000001</v>
      </c>
      <c r="J349" s="21">
        <f t="shared" ref="J349" si="252">SUM(J342:J348)</f>
        <v>713.57999999999993</v>
      </c>
      <c r="K349" s="27"/>
      <c r="L349" s="21">
        <f t="shared" si="218"/>
        <v>75.84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3">SUM(G350:G352)</f>
        <v>0</v>
      </c>
      <c r="H353" s="21">
        <f t="shared" ref="H353" si="254">SUM(H350:H352)</f>
        <v>0</v>
      </c>
      <c r="I353" s="21">
        <f t="shared" ref="I353" si="255">SUM(I350:I352)</f>
        <v>0</v>
      </c>
      <c r="J353" s="21">
        <f t="shared" ref="J353" si="256">SUM(J350:J352)</f>
        <v>0</v>
      </c>
      <c r="K353" s="27"/>
      <c r="L353" s="21">
        <f t="shared" ref="L353" ca="1" si="257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50</v>
      </c>
      <c r="F354" s="51">
        <v>100</v>
      </c>
      <c r="G354" s="51">
        <v>1.36</v>
      </c>
      <c r="H354" s="51">
        <v>6.18</v>
      </c>
      <c r="I354" s="51">
        <v>8.44</v>
      </c>
      <c r="J354" s="51">
        <v>94.8</v>
      </c>
      <c r="K354" s="52">
        <v>67</v>
      </c>
      <c r="L354" s="51">
        <v>6.73</v>
      </c>
    </row>
    <row r="355" spans="1:12" ht="15" x14ac:dyDescent="0.25">
      <c r="A355" s="15"/>
      <c r="B355" s="16"/>
      <c r="C355" s="11"/>
      <c r="D355" s="7" t="s">
        <v>28</v>
      </c>
      <c r="E355" s="50" t="s">
        <v>104</v>
      </c>
      <c r="F355" s="51">
        <v>260</v>
      </c>
      <c r="G355" s="51">
        <v>3.68</v>
      </c>
      <c r="H355" s="51">
        <v>7.07</v>
      </c>
      <c r="I355" s="51">
        <v>8.58</v>
      </c>
      <c r="J355" s="51">
        <v>118</v>
      </c>
      <c r="K355" s="52">
        <v>56</v>
      </c>
      <c r="L355" s="51">
        <v>15.48</v>
      </c>
    </row>
    <row r="356" spans="1:12" ht="15" x14ac:dyDescent="0.25">
      <c r="A356" s="15"/>
      <c r="B356" s="16"/>
      <c r="C356" s="11"/>
      <c r="D356" s="7" t="s">
        <v>29</v>
      </c>
      <c r="E356" s="50" t="s">
        <v>105</v>
      </c>
      <c r="F356" s="51">
        <v>100</v>
      </c>
      <c r="G356" s="51">
        <v>12.16</v>
      </c>
      <c r="H356" s="51">
        <v>4.6100000000000003</v>
      </c>
      <c r="I356" s="51">
        <v>14.95</v>
      </c>
      <c r="J356" s="51">
        <v>219.35</v>
      </c>
      <c r="K356" s="52">
        <v>234</v>
      </c>
      <c r="L356" s="51">
        <v>31.98</v>
      </c>
    </row>
    <row r="357" spans="1:12" ht="15" x14ac:dyDescent="0.25">
      <c r="A357" s="15"/>
      <c r="B357" s="16"/>
      <c r="C357" s="11"/>
      <c r="D357" s="7" t="s">
        <v>30</v>
      </c>
      <c r="E357" s="50" t="s">
        <v>63</v>
      </c>
      <c r="F357" s="51">
        <v>180</v>
      </c>
      <c r="G357" s="51">
        <v>5.34</v>
      </c>
      <c r="H357" s="51">
        <v>5.22</v>
      </c>
      <c r="I357" s="51">
        <v>38.049999999999997</v>
      </c>
      <c r="J357" s="51">
        <v>220.32</v>
      </c>
      <c r="K357" s="52">
        <v>302</v>
      </c>
      <c r="L357" s="51">
        <v>6.57</v>
      </c>
    </row>
    <row r="358" spans="1:12" ht="15" x14ac:dyDescent="0.25">
      <c r="A358" s="15"/>
      <c r="B358" s="16"/>
      <c r="C358" s="11"/>
      <c r="D358" s="7" t="s">
        <v>31</v>
      </c>
      <c r="E358" s="50" t="s">
        <v>64</v>
      </c>
      <c r="F358" s="51">
        <v>200</v>
      </c>
      <c r="G358" s="51">
        <v>0.2</v>
      </c>
      <c r="H358" s="51">
        <v>0</v>
      </c>
      <c r="I358" s="51">
        <v>32.6</v>
      </c>
      <c r="J358" s="51">
        <v>132</v>
      </c>
      <c r="K358" s="52">
        <v>874</v>
      </c>
      <c r="L358" s="51">
        <v>7.35</v>
      </c>
    </row>
    <row r="359" spans="1:12" ht="15" x14ac:dyDescent="0.25">
      <c r="A359" s="15"/>
      <c r="B359" s="16"/>
      <c r="C359" s="11"/>
      <c r="D359" s="7" t="s">
        <v>32</v>
      </c>
      <c r="E359" s="50" t="s">
        <v>48</v>
      </c>
      <c r="F359" s="51">
        <v>120</v>
      </c>
      <c r="G359" s="51">
        <v>9.1199999999999992</v>
      </c>
      <c r="H359" s="51">
        <v>0.96</v>
      </c>
      <c r="I359" s="51">
        <v>59.04</v>
      </c>
      <c r="J359" s="51">
        <v>282</v>
      </c>
      <c r="K359" s="52">
        <v>122</v>
      </c>
      <c r="L359" s="51">
        <v>8.16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 t="s">
        <v>102</v>
      </c>
      <c r="E361" s="50" t="s">
        <v>81</v>
      </c>
      <c r="F361" s="51">
        <v>50</v>
      </c>
      <c r="G361" s="51">
        <v>0.48</v>
      </c>
      <c r="H361" s="51">
        <v>1.37</v>
      </c>
      <c r="I361" s="51">
        <v>2.16</v>
      </c>
      <c r="J361" s="51">
        <v>21.7</v>
      </c>
      <c r="K361" s="52">
        <v>288</v>
      </c>
      <c r="L361" s="51">
        <v>2.92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1010</v>
      </c>
      <c r="G363" s="21">
        <f t="shared" ref="G363" si="258">SUM(G354:G362)</f>
        <v>32.339999999999996</v>
      </c>
      <c r="H363" s="21">
        <f t="shared" ref="H363" si="259">SUM(H354:H362)</f>
        <v>25.41</v>
      </c>
      <c r="I363" s="21">
        <f t="shared" ref="I363" si="260">SUM(I354:I362)</f>
        <v>163.82</v>
      </c>
      <c r="J363" s="21">
        <f t="shared" ref="J363" si="261">SUM(J354:J362)</f>
        <v>1088.17</v>
      </c>
      <c r="K363" s="27"/>
      <c r="L363" s="21">
        <f t="shared" ref="L363" ca="1" si="262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140</v>
      </c>
      <c r="E364" s="50" t="s">
        <v>97</v>
      </c>
      <c r="F364" s="51">
        <v>45</v>
      </c>
      <c r="G364" s="51">
        <v>1.26</v>
      </c>
      <c r="H364" s="51">
        <v>1.5</v>
      </c>
      <c r="I364" s="51">
        <v>34.799999999999997</v>
      </c>
      <c r="J364" s="51">
        <v>159.30000000000001</v>
      </c>
      <c r="K364" s="52">
        <v>604</v>
      </c>
      <c r="L364" s="51">
        <v>14.29</v>
      </c>
    </row>
    <row r="365" spans="1:12" ht="15" x14ac:dyDescent="0.25">
      <c r="A365" s="15"/>
      <c r="B365" s="16"/>
      <c r="C365" s="11"/>
      <c r="D365" s="12" t="s">
        <v>31</v>
      </c>
      <c r="E365" s="50" t="s">
        <v>54</v>
      </c>
      <c r="F365" s="51">
        <v>180</v>
      </c>
      <c r="G365" s="51">
        <v>5.22</v>
      </c>
      <c r="H365" s="51">
        <v>5.76</v>
      </c>
      <c r="I365" s="51">
        <v>7.2</v>
      </c>
      <c r="J365" s="51">
        <v>106.2</v>
      </c>
      <c r="K365" s="52">
        <v>251</v>
      </c>
      <c r="L365" s="51">
        <v>28.82</v>
      </c>
    </row>
    <row r="366" spans="1:12" ht="15" x14ac:dyDescent="0.25">
      <c r="A366" s="15"/>
      <c r="B366" s="16"/>
      <c r="C366" s="11"/>
      <c r="D366" s="6" t="s">
        <v>24</v>
      </c>
      <c r="E366" s="50" t="s">
        <v>56</v>
      </c>
      <c r="F366" s="51">
        <v>185</v>
      </c>
      <c r="G366" s="51">
        <v>0.74</v>
      </c>
      <c r="H366" s="51">
        <v>0.74</v>
      </c>
      <c r="I366" s="51">
        <v>18.13</v>
      </c>
      <c r="J366" s="51">
        <v>51.11</v>
      </c>
      <c r="K366" s="52">
        <v>338</v>
      </c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410</v>
      </c>
      <c r="G368" s="21">
        <f t="shared" ref="G368" si="263">SUM(G364:G367)</f>
        <v>7.22</v>
      </c>
      <c r="H368" s="21">
        <f t="shared" ref="H368" si="264">SUM(H364:H367)</f>
        <v>8</v>
      </c>
      <c r="I368" s="21">
        <f t="shared" ref="I368" si="265">SUM(I364:I367)</f>
        <v>60.129999999999995</v>
      </c>
      <c r="J368" s="21">
        <f t="shared" ref="J368" si="266">SUM(J364:J367)</f>
        <v>316.61</v>
      </c>
      <c r="K368" s="27">
        <v>338</v>
      </c>
      <c r="L368" s="21">
        <v>35.64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7">SUM(G369:G374)</f>
        <v>0</v>
      </c>
      <c r="H375" s="21">
        <f t="shared" ref="H375" si="268">SUM(H369:H374)</f>
        <v>0</v>
      </c>
      <c r="I375" s="21">
        <f t="shared" ref="I375" si="269">SUM(I369:I374)</f>
        <v>0</v>
      </c>
      <c r="J375" s="21">
        <f t="shared" ref="J375" si="270">SUM(J369:J374)</f>
        <v>0</v>
      </c>
      <c r="K375" s="27"/>
      <c r="L375" s="21">
        <f t="shared" ref="L375" ca="1" si="27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2">SUM(G376:G381)</f>
        <v>0</v>
      </c>
      <c r="H382" s="21">
        <f t="shared" ref="H382" si="273">SUM(H376:H381)</f>
        <v>0</v>
      </c>
      <c r="I382" s="21">
        <f t="shared" ref="I382" si="274">SUM(I376:I381)</f>
        <v>0</v>
      </c>
      <c r="J382" s="21">
        <f t="shared" ref="J382" si="275">SUM(J376:J381)</f>
        <v>0</v>
      </c>
      <c r="K382" s="27"/>
      <c r="L382" s="21">
        <f t="shared" ref="L382" ca="1" si="276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1930</v>
      </c>
      <c r="G383" s="34">
        <f t="shared" ref="G383" si="277">G349+G353+G363+G368+G375+G382</f>
        <v>71.97999999999999</v>
      </c>
      <c r="H383" s="34">
        <f t="shared" ref="H383" si="278">H349+H353+H363+H368+H375+H382</f>
        <v>63</v>
      </c>
      <c r="I383" s="34">
        <f t="shared" ref="I383" si="279">I349+I353+I363+I368+I375+I382</f>
        <v>323.97000000000003</v>
      </c>
      <c r="J383" s="34">
        <f t="shared" ref="J383" si="280">J349+J353+J363+J368+J375+J382</f>
        <v>2118.36</v>
      </c>
      <c r="K383" s="35"/>
      <c r="L383" s="34">
        <f t="shared" ref="L383" ca="1" si="28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46</v>
      </c>
      <c r="F384" s="48">
        <v>200</v>
      </c>
      <c r="G384" s="48">
        <v>5.83</v>
      </c>
      <c r="H384" s="48">
        <v>1.38</v>
      </c>
      <c r="I384" s="48">
        <v>38.96</v>
      </c>
      <c r="J384" s="48">
        <v>170.62</v>
      </c>
      <c r="K384" s="49">
        <v>417</v>
      </c>
      <c r="L384" s="48">
        <v>11.16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3.17</v>
      </c>
      <c r="H386" s="51">
        <v>2.68</v>
      </c>
      <c r="I386" s="51">
        <v>15.9</v>
      </c>
      <c r="J386" s="51">
        <v>100.6</v>
      </c>
      <c r="K386" s="52">
        <v>379</v>
      </c>
      <c r="L386" s="51">
        <v>9.44</v>
      </c>
    </row>
    <row r="387" spans="1:12" ht="15" x14ac:dyDescent="0.25">
      <c r="A387" s="25"/>
      <c r="B387" s="16"/>
      <c r="C387" s="11"/>
      <c r="D387" s="7" t="s">
        <v>23</v>
      </c>
      <c r="E387" s="50" t="s">
        <v>146</v>
      </c>
      <c r="F387" s="51">
        <v>130</v>
      </c>
      <c r="G387" s="51">
        <v>11.08</v>
      </c>
      <c r="H387" s="51">
        <v>17.53</v>
      </c>
      <c r="I387" s="51">
        <v>49.35</v>
      </c>
      <c r="J387" s="51">
        <v>402.1</v>
      </c>
      <c r="K387" s="52" t="s">
        <v>143</v>
      </c>
      <c r="L387" s="51">
        <v>6.8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 t="shared" ref="G391" si="282">SUM(G384:G390)</f>
        <v>20.079999999999998</v>
      </c>
      <c r="H391" s="21">
        <f t="shared" ref="H391" si="283">SUM(H384:H390)</f>
        <v>21.590000000000003</v>
      </c>
      <c r="I391" s="21">
        <f t="shared" ref="I391" si="284">SUM(I384:I390)</f>
        <v>104.21000000000001</v>
      </c>
      <c r="J391" s="21">
        <f t="shared" ref="J391" si="285">SUM(J384:J390)</f>
        <v>673.32</v>
      </c>
      <c r="K391" s="27"/>
      <c r="L391" s="21">
        <f t="shared" ref="L391:L433" si="286">SUM(L384:L390)</f>
        <v>27.400000000000002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7">SUM(G392:G394)</f>
        <v>0</v>
      </c>
      <c r="H395" s="21">
        <f t="shared" ref="H395" si="288">SUM(H392:H394)</f>
        <v>0</v>
      </c>
      <c r="I395" s="21">
        <f t="shared" ref="I395" si="289">SUM(I392:I394)</f>
        <v>0</v>
      </c>
      <c r="J395" s="21">
        <f t="shared" ref="J395" si="290">SUM(J392:J394)</f>
        <v>0</v>
      </c>
      <c r="K395" s="27"/>
      <c r="L395" s="21">
        <f t="shared" ref="L395" ca="1" si="29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123</v>
      </c>
      <c r="F396" s="51">
        <v>100</v>
      </c>
      <c r="G396" s="51">
        <v>1.41</v>
      </c>
      <c r="H396" s="51">
        <v>5.08</v>
      </c>
      <c r="I396" s="51">
        <v>9.02</v>
      </c>
      <c r="J396" s="51">
        <v>87.4</v>
      </c>
      <c r="K396" s="52">
        <v>43</v>
      </c>
      <c r="L396" s="51">
        <v>5.73</v>
      </c>
    </row>
    <row r="397" spans="1:12" ht="15" x14ac:dyDescent="0.25">
      <c r="A397" s="25"/>
      <c r="B397" s="16"/>
      <c r="C397" s="11"/>
      <c r="D397" s="7" t="s">
        <v>28</v>
      </c>
      <c r="E397" s="50" t="s">
        <v>90</v>
      </c>
      <c r="F397" s="51">
        <v>263</v>
      </c>
      <c r="G397" s="51">
        <v>5.16</v>
      </c>
      <c r="H397" s="51">
        <v>7.05</v>
      </c>
      <c r="I397" s="51">
        <v>18.95</v>
      </c>
      <c r="J397" s="51">
        <v>196.8</v>
      </c>
      <c r="K397" s="52">
        <v>37</v>
      </c>
      <c r="L397" s="51">
        <v>16.98</v>
      </c>
    </row>
    <row r="398" spans="1:12" ht="15" x14ac:dyDescent="0.25">
      <c r="A398" s="25"/>
      <c r="B398" s="16"/>
      <c r="C398" s="11"/>
      <c r="D398" s="7" t="s">
        <v>29</v>
      </c>
      <c r="E398" s="50" t="s">
        <v>84</v>
      </c>
      <c r="F398" s="51">
        <v>200</v>
      </c>
      <c r="G398" s="51">
        <v>39.24</v>
      </c>
      <c r="H398" s="51">
        <v>27.54</v>
      </c>
      <c r="I398" s="51">
        <v>8.58</v>
      </c>
      <c r="J398" s="51">
        <v>456</v>
      </c>
      <c r="K398" s="52">
        <v>262</v>
      </c>
      <c r="L398" s="51">
        <v>71.37</v>
      </c>
    </row>
    <row r="399" spans="1:12" ht="15" x14ac:dyDescent="0.25">
      <c r="A399" s="25"/>
      <c r="B399" s="16"/>
      <c r="C399" s="11"/>
      <c r="D399" s="7" t="s">
        <v>30</v>
      </c>
      <c r="E399" s="50" t="s">
        <v>53</v>
      </c>
      <c r="F399" s="51">
        <v>200</v>
      </c>
      <c r="G399" s="51">
        <v>4.68</v>
      </c>
      <c r="H399" s="51">
        <v>33.42</v>
      </c>
      <c r="I399" s="51">
        <v>7.58</v>
      </c>
      <c r="J399" s="51">
        <v>227.18</v>
      </c>
      <c r="K399" s="52">
        <v>312</v>
      </c>
      <c r="L399" s="51">
        <v>6.54</v>
      </c>
    </row>
    <row r="400" spans="1:12" ht="15" x14ac:dyDescent="0.25">
      <c r="A400" s="25"/>
      <c r="B400" s="16"/>
      <c r="C400" s="11"/>
      <c r="D400" s="7" t="s">
        <v>31</v>
      </c>
      <c r="E400" s="50" t="s">
        <v>66</v>
      </c>
      <c r="F400" s="51">
        <v>200</v>
      </c>
      <c r="G400" s="51">
        <v>1</v>
      </c>
      <c r="H400" s="51">
        <v>2</v>
      </c>
      <c r="I400" s="51">
        <v>20.2</v>
      </c>
      <c r="J400" s="51">
        <v>84.8</v>
      </c>
      <c r="K400" s="52">
        <v>389</v>
      </c>
      <c r="L400" s="51">
        <v>13.2</v>
      </c>
    </row>
    <row r="401" spans="1:12" ht="15" x14ac:dyDescent="0.25">
      <c r="A401" s="25"/>
      <c r="B401" s="16"/>
      <c r="C401" s="11"/>
      <c r="D401" s="7" t="s">
        <v>32</v>
      </c>
      <c r="E401" s="50" t="s">
        <v>48</v>
      </c>
      <c r="F401" s="51">
        <v>120</v>
      </c>
      <c r="G401" s="51">
        <v>9.1199999999999992</v>
      </c>
      <c r="H401" s="51">
        <v>0.96</v>
      </c>
      <c r="I401" s="51">
        <v>59.04</v>
      </c>
      <c r="J401" s="51">
        <v>282</v>
      </c>
      <c r="K401" s="52">
        <v>122</v>
      </c>
      <c r="L401" s="51">
        <v>8.16</v>
      </c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1083</v>
      </c>
      <c r="G405" s="21">
        <f t="shared" ref="G405" si="292">SUM(G396:G404)</f>
        <v>60.61</v>
      </c>
      <c r="H405" s="21">
        <f t="shared" ref="H405" si="293">SUM(H396:H404)</f>
        <v>76.05</v>
      </c>
      <c r="I405" s="21">
        <f t="shared" ref="I405" si="294">SUM(I396:I404)</f>
        <v>123.37</v>
      </c>
      <c r="J405" s="21">
        <f t="shared" ref="J405" si="295">SUM(J396:J404)</f>
        <v>1334.18</v>
      </c>
      <c r="K405" s="27"/>
      <c r="L405" s="21">
        <f t="shared" ref="L405" ca="1" si="296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142</v>
      </c>
      <c r="E406" s="50" t="s">
        <v>109</v>
      </c>
      <c r="F406" s="51">
        <v>200</v>
      </c>
      <c r="G406" s="51">
        <v>15.97</v>
      </c>
      <c r="H406" s="51">
        <v>10.82</v>
      </c>
      <c r="I406" s="51">
        <v>34.69</v>
      </c>
      <c r="J406" s="51">
        <v>399</v>
      </c>
      <c r="K406" s="52">
        <v>142</v>
      </c>
      <c r="L406" s="51">
        <v>36.22</v>
      </c>
    </row>
    <row r="407" spans="1:12" ht="15" x14ac:dyDescent="0.25">
      <c r="A407" s="25"/>
      <c r="B407" s="16"/>
      <c r="C407" s="11"/>
      <c r="D407" s="12" t="s">
        <v>31</v>
      </c>
      <c r="E407" s="50" t="s">
        <v>59</v>
      </c>
      <c r="F407" s="51">
        <v>200</v>
      </c>
      <c r="G407" s="51">
        <v>1.4</v>
      </c>
      <c r="H407" s="51">
        <v>1.6</v>
      </c>
      <c r="I407" s="51">
        <v>16.399999999999999</v>
      </c>
      <c r="J407" s="51">
        <v>86</v>
      </c>
      <c r="K407" s="52">
        <v>945</v>
      </c>
      <c r="L407" s="51">
        <v>12.84</v>
      </c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400</v>
      </c>
      <c r="G410" s="21">
        <f t="shared" ref="G410" si="297">SUM(G406:G409)</f>
        <v>17.37</v>
      </c>
      <c r="H410" s="21">
        <f t="shared" ref="H410" si="298">SUM(H406:H409)</f>
        <v>12.42</v>
      </c>
      <c r="I410" s="21">
        <f t="shared" ref="I410" si="299">SUM(I406:I409)</f>
        <v>51.089999999999996</v>
      </c>
      <c r="J410" s="21">
        <f t="shared" ref="J410" si="300">SUM(J406:J409)</f>
        <v>485</v>
      </c>
      <c r="K410" s="27"/>
      <c r="L410" s="21">
        <f t="shared" ref="L410" ca="1" si="30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 t="s">
        <v>141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2">SUM(G411:G416)</f>
        <v>0</v>
      </c>
      <c r="H417" s="21">
        <f t="shared" ref="H417" si="303">SUM(H411:H416)</f>
        <v>0</v>
      </c>
      <c r="I417" s="21">
        <f t="shared" ref="I417" si="304">SUM(I411:I416)</f>
        <v>0</v>
      </c>
      <c r="J417" s="21">
        <f t="shared" ref="J417" si="305">SUM(J411:J416)</f>
        <v>0</v>
      </c>
      <c r="K417" s="27"/>
      <c r="L417" s="21">
        <f t="shared" ref="L417" ca="1" si="306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7">SUM(G418:G423)</f>
        <v>0</v>
      </c>
      <c r="H424" s="21">
        <f t="shared" ref="H424" si="308">SUM(H418:H423)</f>
        <v>0</v>
      </c>
      <c r="I424" s="21">
        <f t="shared" ref="I424" si="309">SUM(I418:I423)</f>
        <v>0</v>
      </c>
      <c r="J424" s="21">
        <f t="shared" ref="J424" si="310">SUM(J418:J423)</f>
        <v>0</v>
      </c>
      <c r="K424" s="27"/>
      <c r="L424" s="21">
        <f t="shared" ref="L424" ca="1" si="31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2013</v>
      </c>
      <c r="G425" s="34">
        <f t="shared" ref="G425" si="312">G391+G395+G405+G410+G417+G424</f>
        <v>98.06</v>
      </c>
      <c r="H425" s="34">
        <f t="shared" ref="H425" si="313">H391+H395+H405+H410+H417+H424</f>
        <v>110.06</v>
      </c>
      <c r="I425" s="34">
        <f t="shared" ref="I425" si="314">I391+I395+I405+I410+I417+I424</f>
        <v>278.67</v>
      </c>
      <c r="J425" s="34">
        <f t="shared" ref="J425" si="315">J391+J395+J405+J410+J417+J424</f>
        <v>2492.5</v>
      </c>
      <c r="K425" s="35"/>
      <c r="L425" s="34">
        <f t="shared" ref="L425" ca="1" si="316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124</v>
      </c>
      <c r="F426" s="48">
        <v>250</v>
      </c>
      <c r="G426" s="48">
        <v>6.03</v>
      </c>
      <c r="H426" s="48">
        <v>1.28</v>
      </c>
      <c r="I426" s="48">
        <v>21.04</v>
      </c>
      <c r="J426" s="48">
        <v>165.5</v>
      </c>
      <c r="K426" s="49">
        <v>94</v>
      </c>
      <c r="L426" s="48">
        <v>14.9</v>
      </c>
    </row>
    <row r="427" spans="1:12" ht="15" x14ac:dyDescent="0.25">
      <c r="A427" s="25"/>
      <c r="B427" s="16"/>
      <c r="C427" s="11"/>
      <c r="D427" s="6" t="s">
        <v>141</v>
      </c>
      <c r="E427" s="50" t="s">
        <v>58</v>
      </c>
      <c r="F427" s="51">
        <v>40</v>
      </c>
      <c r="G427" s="51">
        <v>5.0999999999999996</v>
      </c>
      <c r="H427" s="51">
        <v>4.3</v>
      </c>
      <c r="I427" s="51">
        <v>0.3</v>
      </c>
      <c r="J427" s="51">
        <v>63</v>
      </c>
      <c r="K427" s="52">
        <v>209</v>
      </c>
      <c r="L427" s="51">
        <v>10.74</v>
      </c>
    </row>
    <row r="428" spans="1:12" ht="15" x14ac:dyDescent="0.25">
      <c r="A428" s="25"/>
      <c r="B428" s="16"/>
      <c r="C428" s="11"/>
      <c r="D428" s="7" t="s">
        <v>22</v>
      </c>
      <c r="E428" s="50" t="s">
        <v>59</v>
      </c>
      <c r="F428" s="51">
        <v>200</v>
      </c>
      <c r="G428" s="51">
        <v>1.4</v>
      </c>
      <c r="H428" s="51">
        <v>1.6</v>
      </c>
      <c r="I428" s="51">
        <v>16.399999999999999</v>
      </c>
      <c r="J428" s="51">
        <v>86</v>
      </c>
      <c r="K428" s="52">
        <v>945</v>
      </c>
      <c r="L428" s="51">
        <v>12.84</v>
      </c>
    </row>
    <row r="429" spans="1:12" ht="15" x14ac:dyDescent="0.25">
      <c r="A429" s="25"/>
      <c r="B429" s="16"/>
      <c r="C429" s="11"/>
      <c r="D429" s="7" t="s">
        <v>23</v>
      </c>
      <c r="E429" s="50" t="s">
        <v>48</v>
      </c>
      <c r="F429" s="51">
        <v>100</v>
      </c>
      <c r="G429" s="51">
        <v>7.6</v>
      </c>
      <c r="H429" s="51">
        <v>0.8</v>
      </c>
      <c r="I429" s="51">
        <v>49.2</v>
      </c>
      <c r="J429" s="51">
        <v>235</v>
      </c>
      <c r="K429" s="52">
        <v>122</v>
      </c>
      <c r="L429" s="51">
        <v>6.8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58"/>
      <c r="E431" s="6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590</v>
      </c>
      <c r="G433" s="21">
        <f t="shared" ref="G433" si="317">SUM(G426:G432)</f>
        <v>20.13</v>
      </c>
      <c r="H433" s="21">
        <f t="shared" ref="H433" si="318">SUM(H426:H432)</f>
        <v>7.9799999999999995</v>
      </c>
      <c r="I433" s="21">
        <f t="shared" ref="I433" si="319">SUM(I426:I432)</f>
        <v>86.94</v>
      </c>
      <c r="J433" s="21">
        <f t="shared" ref="J433" si="320">SUM(J426:J432)</f>
        <v>549.5</v>
      </c>
      <c r="K433" s="27"/>
      <c r="L433" s="21">
        <f t="shared" si="286"/>
        <v>45.28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1">SUM(G434:G436)</f>
        <v>0</v>
      </c>
      <c r="H437" s="21">
        <f t="shared" ref="H437" si="322">SUM(H434:H436)</f>
        <v>0</v>
      </c>
      <c r="I437" s="21">
        <f t="shared" ref="I437" si="323">SUM(I434:I436)</f>
        <v>0</v>
      </c>
      <c r="J437" s="21">
        <f t="shared" ref="J437" si="324">SUM(J434:J436)</f>
        <v>0</v>
      </c>
      <c r="K437" s="27"/>
      <c r="L437" s="21">
        <f t="shared" ref="L437" ca="1" si="325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125</v>
      </c>
      <c r="F438" s="51">
        <v>60</v>
      </c>
      <c r="G438" s="51">
        <v>0.52</v>
      </c>
      <c r="H438" s="51">
        <v>3.07</v>
      </c>
      <c r="I438" s="51">
        <v>1.57</v>
      </c>
      <c r="J438" s="51">
        <v>35.880000000000003</v>
      </c>
      <c r="K438" s="52">
        <v>17</v>
      </c>
      <c r="L438" s="51">
        <v>1.98</v>
      </c>
    </row>
    <row r="439" spans="1:12" ht="15" x14ac:dyDescent="0.25">
      <c r="A439" s="25"/>
      <c r="B439" s="16"/>
      <c r="C439" s="11"/>
      <c r="D439" s="7" t="s">
        <v>28</v>
      </c>
      <c r="E439" s="50" t="s">
        <v>83</v>
      </c>
      <c r="F439" s="51">
        <v>266</v>
      </c>
      <c r="G439" s="51">
        <v>3.52</v>
      </c>
      <c r="H439" s="51">
        <v>5.98</v>
      </c>
      <c r="I439" s="51">
        <v>9.7799999999999994</v>
      </c>
      <c r="J439" s="51">
        <v>117</v>
      </c>
      <c r="K439" s="52">
        <v>27</v>
      </c>
      <c r="L439" s="51">
        <v>14.37</v>
      </c>
    </row>
    <row r="440" spans="1:12" ht="15" x14ac:dyDescent="0.25">
      <c r="A440" s="25"/>
      <c r="B440" s="16"/>
      <c r="C440" s="11"/>
      <c r="D440" s="7" t="s">
        <v>29</v>
      </c>
      <c r="E440" s="50" t="s">
        <v>126</v>
      </c>
      <c r="F440" s="51">
        <v>195</v>
      </c>
      <c r="G440" s="51">
        <v>18.03</v>
      </c>
      <c r="H440" s="51">
        <v>10.210000000000001</v>
      </c>
      <c r="I440" s="51">
        <v>8.49</v>
      </c>
      <c r="J440" s="51">
        <v>195</v>
      </c>
      <c r="K440" s="52">
        <v>229</v>
      </c>
      <c r="L440" s="51">
        <v>37.36</v>
      </c>
    </row>
    <row r="441" spans="1:12" ht="15" x14ac:dyDescent="0.25">
      <c r="A441" s="25"/>
      <c r="B441" s="16"/>
      <c r="C441" s="11"/>
      <c r="D441" s="7" t="s">
        <v>30</v>
      </c>
      <c r="E441" s="50" t="s">
        <v>79</v>
      </c>
      <c r="F441" s="51">
        <v>200</v>
      </c>
      <c r="G441" s="51">
        <v>8.8000000000000007</v>
      </c>
      <c r="H441" s="51">
        <v>4.66</v>
      </c>
      <c r="I441" s="51">
        <v>25.06</v>
      </c>
      <c r="J441" s="51">
        <v>226.67</v>
      </c>
      <c r="K441" s="52">
        <v>211</v>
      </c>
      <c r="L441" s="51">
        <v>11.29</v>
      </c>
    </row>
    <row r="442" spans="1:12" ht="15" x14ac:dyDescent="0.25">
      <c r="A442" s="25"/>
      <c r="B442" s="16"/>
      <c r="C442" s="11"/>
      <c r="D442" s="7" t="s">
        <v>31</v>
      </c>
      <c r="E442" s="50" t="s">
        <v>107</v>
      </c>
      <c r="F442" s="51">
        <v>200</v>
      </c>
      <c r="G442" s="51">
        <v>1</v>
      </c>
      <c r="H442" s="51">
        <v>0.2</v>
      </c>
      <c r="I442" s="51">
        <v>20</v>
      </c>
      <c r="J442" s="51">
        <v>84.8</v>
      </c>
      <c r="K442" s="52">
        <v>389</v>
      </c>
      <c r="L442" s="51">
        <v>13.2</v>
      </c>
    </row>
    <row r="443" spans="1:12" ht="15" x14ac:dyDescent="0.25">
      <c r="A443" s="25"/>
      <c r="B443" s="16"/>
      <c r="C443" s="11"/>
      <c r="D443" s="7" t="s">
        <v>32</v>
      </c>
      <c r="E443" s="50" t="s">
        <v>108</v>
      </c>
      <c r="F443" s="51">
        <v>120</v>
      </c>
      <c r="G443" s="51">
        <v>9.1199999999999992</v>
      </c>
      <c r="H443" s="51">
        <v>0.96</v>
      </c>
      <c r="I443" s="51">
        <v>59.04</v>
      </c>
      <c r="J443" s="51">
        <v>282</v>
      </c>
      <c r="K443" s="52">
        <v>122</v>
      </c>
      <c r="L443" s="51">
        <v>8.16</v>
      </c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1041</v>
      </c>
      <c r="G447" s="21">
        <f t="shared" ref="G447" si="326">SUM(G438:G446)</f>
        <v>40.99</v>
      </c>
      <c r="H447" s="21">
        <f t="shared" ref="H447" si="327">SUM(H438:H446)</f>
        <v>25.080000000000002</v>
      </c>
      <c r="I447" s="21">
        <f t="shared" ref="I447" si="328">SUM(I438:I446)</f>
        <v>123.94</v>
      </c>
      <c r="J447" s="21">
        <f t="shared" ref="J447" si="329">SUM(J438:J446)</f>
        <v>941.34999999999991</v>
      </c>
      <c r="K447" s="27"/>
      <c r="L447" s="21">
        <f t="shared" ref="L447" ca="1" si="330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142</v>
      </c>
      <c r="E448" s="50" t="s">
        <v>127</v>
      </c>
      <c r="F448" s="51">
        <v>200</v>
      </c>
      <c r="G448" s="51">
        <v>15.97</v>
      </c>
      <c r="H448" s="51">
        <v>10.82</v>
      </c>
      <c r="I448" s="51">
        <v>34.69</v>
      </c>
      <c r="J448" s="51">
        <v>399</v>
      </c>
      <c r="K448" s="52">
        <v>219</v>
      </c>
      <c r="L448" s="51">
        <v>54.05</v>
      </c>
    </row>
    <row r="449" spans="1:12" ht="15" x14ac:dyDescent="0.25">
      <c r="A449" s="25"/>
      <c r="B449" s="16"/>
      <c r="C449" s="11"/>
      <c r="D449" s="12" t="s">
        <v>31</v>
      </c>
      <c r="E449" s="50" t="s">
        <v>117</v>
      </c>
      <c r="F449" s="51">
        <v>200</v>
      </c>
      <c r="G449" s="51">
        <v>0.2</v>
      </c>
      <c r="H449" s="51">
        <v>0</v>
      </c>
      <c r="I449" s="51">
        <v>14</v>
      </c>
      <c r="J449" s="51">
        <v>28</v>
      </c>
      <c r="K449" s="52">
        <v>943</v>
      </c>
      <c r="L449" s="51">
        <v>5.78</v>
      </c>
    </row>
    <row r="450" spans="1:12" ht="15" x14ac:dyDescent="0.25">
      <c r="A450" s="25"/>
      <c r="B450" s="16"/>
      <c r="C450" s="11"/>
      <c r="D450" s="6" t="s">
        <v>24</v>
      </c>
      <c r="E450" s="50" t="s">
        <v>87</v>
      </c>
      <c r="F450" s="51">
        <v>185</v>
      </c>
      <c r="G450" s="51">
        <v>2.78</v>
      </c>
      <c r="H450" s="51">
        <v>0.93</v>
      </c>
      <c r="I450" s="51">
        <v>35.130000000000003</v>
      </c>
      <c r="J450" s="51">
        <v>174.83</v>
      </c>
      <c r="K450" s="52">
        <v>338</v>
      </c>
      <c r="L450" s="51">
        <v>44.36</v>
      </c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585</v>
      </c>
      <c r="G452" s="21">
        <f t="shared" ref="G452" si="331">SUM(G448:G451)</f>
        <v>18.950000000000003</v>
      </c>
      <c r="H452" s="21">
        <f t="shared" ref="H452" si="332">SUM(H448:H451)</f>
        <v>11.75</v>
      </c>
      <c r="I452" s="21">
        <f t="shared" ref="I452" si="333">SUM(I448:I451)</f>
        <v>83.82</v>
      </c>
      <c r="J452" s="21">
        <f t="shared" ref="J452" si="334">SUM(J448:J451)</f>
        <v>601.83000000000004</v>
      </c>
      <c r="K452" s="27"/>
      <c r="L452" s="21">
        <f t="shared" ref="L452" ca="1" si="335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 t="s">
        <v>27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6">SUM(G453:G458)</f>
        <v>0</v>
      </c>
      <c r="H459" s="21">
        <f t="shared" ref="H459" si="337">SUM(H453:H458)</f>
        <v>0</v>
      </c>
      <c r="I459" s="21">
        <f t="shared" ref="I459" si="338">SUM(I453:I458)</f>
        <v>0</v>
      </c>
      <c r="J459" s="21">
        <f t="shared" ref="J459" si="339">SUM(J453:J458)</f>
        <v>0</v>
      </c>
      <c r="K459" s="27"/>
      <c r="L459" s="21">
        <f t="shared" ref="L459" ca="1" si="340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1">SUM(G460:G465)</f>
        <v>0</v>
      </c>
      <c r="H466" s="21">
        <f t="shared" ref="H466" si="342">SUM(H460:H465)</f>
        <v>0</v>
      </c>
      <c r="I466" s="21">
        <f t="shared" ref="I466" si="343">SUM(I460:I465)</f>
        <v>0</v>
      </c>
      <c r="J466" s="21">
        <f t="shared" ref="J466" si="344">SUM(J460:J465)</f>
        <v>0</v>
      </c>
      <c r="K466" s="27"/>
      <c r="L466" s="21">
        <f t="shared" ref="L466" ca="1" si="345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2216</v>
      </c>
      <c r="G467" s="34">
        <f t="shared" ref="G467" si="346">G433+G437+G447+G452+G459+G466</f>
        <v>80.070000000000007</v>
      </c>
      <c r="H467" s="34">
        <f t="shared" ref="H467" si="347">H433+H437+H447+H452+H459+H466</f>
        <v>44.81</v>
      </c>
      <c r="I467" s="34">
        <f t="shared" ref="I467" si="348">I433+I437+I447+I452+I459+I466</f>
        <v>294.7</v>
      </c>
      <c r="J467" s="34">
        <f t="shared" ref="J467" si="349">J433+J437+J447+J452+J459+J466</f>
        <v>2092.6799999999998</v>
      </c>
      <c r="K467" s="35"/>
      <c r="L467" s="34">
        <f t="shared" ref="L467" ca="1" si="350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128</v>
      </c>
      <c r="F468" s="48">
        <v>250</v>
      </c>
      <c r="G468" s="48">
        <v>7.27</v>
      </c>
      <c r="H468" s="48">
        <v>12.76</v>
      </c>
      <c r="I468" s="48">
        <v>38.54</v>
      </c>
      <c r="J468" s="48">
        <v>298.8</v>
      </c>
      <c r="K468" s="49">
        <v>181</v>
      </c>
      <c r="L468" s="48">
        <v>20.170000000000002</v>
      </c>
    </row>
    <row r="469" spans="1:12" ht="15" x14ac:dyDescent="0.25">
      <c r="A469" s="25"/>
      <c r="B469" s="16"/>
      <c r="C469" s="11"/>
      <c r="D469" s="6" t="s">
        <v>27</v>
      </c>
      <c r="E469" s="50" t="s">
        <v>93</v>
      </c>
      <c r="F469" s="51">
        <v>100</v>
      </c>
      <c r="G469" s="51">
        <v>1.1000000000000001</v>
      </c>
      <c r="H469" s="51">
        <v>5.2</v>
      </c>
      <c r="I469" s="51">
        <v>7.2</v>
      </c>
      <c r="J469" s="51">
        <v>124</v>
      </c>
      <c r="K469" s="52">
        <v>52</v>
      </c>
      <c r="L469" s="51">
        <v>6.79</v>
      </c>
    </row>
    <row r="470" spans="1:12" ht="15" x14ac:dyDescent="0.25">
      <c r="A470" s="25"/>
      <c r="B470" s="16"/>
      <c r="C470" s="11"/>
      <c r="D470" s="7" t="s">
        <v>22</v>
      </c>
      <c r="E470" s="50" t="s">
        <v>129</v>
      </c>
      <c r="F470" s="51">
        <v>200</v>
      </c>
      <c r="G470" s="51">
        <v>3.52</v>
      </c>
      <c r="H470" s="51">
        <v>3.72</v>
      </c>
      <c r="I470" s="51">
        <v>25.49</v>
      </c>
      <c r="J470" s="51">
        <v>145.19999999999999</v>
      </c>
      <c r="K470" s="52">
        <v>382</v>
      </c>
      <c r="L470" s="51">
        <v>14.47</v>
      </c>
    </row>
    <row r="471" spans="1:12" ht="15" x14ac:dyDescent="0.25">
      <c r="A471" s="25"/>
      <c r="B471" s="16"/>
      <c r="C471" s="11"/>
      <c r="D471" s="7" t="s">
        <v>23</v>
      </c>
      <c r="E471" s="50" t="s">
        <v>48</v>
      </c>
      <c r="F471" s="51">
        <v>100</v>
      </c>
      <c r="G471" s="51">
        <v>7.6</v>
      </c>
      <c r="H471" s="51">
        <v>0.8</v>
      </c>
      <c r="I471" s="51">
        <v>49.2</v>
      </c>
      <c r="J471" s="51">
        <v>235</v>
      </c>
      <c r="K471" s="52">
        <v>122</v>
      </c>
      <c r="L471" s="51">
        <v>6.8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141</v>
      </c>
      <c r="E473" s="50" t="s">
        <v>58</v>
      </c>
      <c r="F473" s="51">
        <v>40</v>
      </c>
      <c r="G473" s="51">
        <v>5.0999999999999996</v>
      </c>
      <c r="H473" s="51">
        <v>4.5999999999999996</v>
      </c>
      <c r="I473" s="51">
        <v>0.3</v>
      </c>
      <c r="J473" s="51">
        <v>63</v>
      </c>
      <c r="K473" s="52">
        <v>209</v>
      </c>
      <c r="L473" s="51">
        <v>10.74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690</v>
      </c>
      <c r="G475" s="21">
        <f t="shared" ref="G475" si="351">SUM(G468:G474)</f>
        <v>24.589999999999996</v>
      </c>
      <c r="H475" s="21">
        <f t="shared" ref="H475" si="352">SUM(H468:H474)</f>
        <v>27.08</v>
      </c>
      <c r="I475" s="21">
        <f t="shared" ref="I475" si="353">SUM(I468:I474)</f>
        <v>120.73</v>
      </c>
      <c r="J475" s="21">
        <f t="shared" ref="J475" si="354">SUM(J468:J474)</f>
        <v>866</v>
      </c>
      <c r="K475" s="27"/>
      <c r="L475" s="21">
        <f t="shared" ref="L475:L517" si="355">SUM(L468:L474)</f>
        <v>58.97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6">SUM(G476:G478)</f>
        <v>0</v>
      </c>
      <c r="H479" s="21">
        <f t="shared" ref="H479" si="357">SUM(H476:H478)</f>
        <v>0</v>
      </c>
      <c r="I479" s="21">
        <f t="shared" ref="I479" si="358">SUM(I476:I478)</f>
        <v>0</v>
      </c>
      <c r="J479" s="21">
        <f t="shared" ref="J479" si="359">SUM(J476:J478)</f>
        <v>0</v>
      </c>
      <c r="K479" s="27"/>
      <c r="L479" s="21">
        <f t="shared" ref="L479" ca="1" si="360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110</v>
      </c>
      <c r="F480" s="51">
        <v>100</v>
      </c>
      <c r="G480" s="51">
        <v>1.08</v>
      </c>
      <c r="H480" s="51">
        <v>0.18</v>
      </c>
      <c r="I480" s="51">
        <v>8.6199999999999992</v>
      </c>
      <c r="J480" s="51">
        <v>40.4</v>
      </c>
      <c r="K480" s="52">
        <v>38</v>
      </c>
      <c r="L480" s="51">
        <v>6.26</v>
      </c>
    </row>
    <row r="481" spans="1:12" ht="15" x14ac:dyDescent="0.25">
      <c r="A481" s="25"/>
      <c r="B481" s="16"/>
      <c r="C481" s="11"/>
      <c r="D481" s="7" t="s">
        <v>28</v>
      </c>
      <c r="E481" s="50" t="s">
        <v>130</v>
      </c>
      <c r="F481" s="51">
        <v>285</v>
      </c>
      <c r="G481" s="51">
        <v>6.36</v>
      </c>
      <c r="H481" s="51">
        <v>8.9</v>
      </c>
      <c r="I481" s="51">
        <v>11.81</v>
      </c>
      <c r="J481" s="51">
        <v>158.34</v>
      </c>
      <c r="K481" s="52">
        <v>104</v>
      </c>
      <c r="L481" s="51">
        <v>11.8</v>
      </c>
    </row>
    <row r="482" spans="1:12" ht="15" x14ac:dyDescent="0.25">
      <c r="A482" s="25"/>
      <c r="B482" s="16"/>
      <c r="C482" s="11"/>
      <c r="D482" s="7" t="s">
        <v>29</v>
      </c>
      <c r="E482" s="50" t="s">
        <v>111</v>
      </c>
      <c r="F482" s="51">
        <v>180</v>
      </c>
      <c r="G482" s="51">
        <v>10</v>
      </c>
      <c r="H482" s="51">
        <v>8.1999999999999993</v>
      </c>
      <c r="I482" s="51">
        <v>10.8</v>
      </c>
      <c r="J482" s="51">
        <v>280</v>
      </c>
      <c r="K482" s="52">
        <v>200</v>
      </c>
      <c r="L482" s="51">
        <v>55.18</v>
      </c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88</v>
      </c>
      <c r="F484" s="51">
        <v>200</v>
      </c>
      <c r="G484" s="51">
        <v>0.89</v>
      </c>
      <c r="H484" s="51">
        <v>0.06</v>
      </c>
      <c r="I484" s="51">
        <v>32.75</v>
      </c>
      <c r="J484" s="51">
        <v>154.6</v>
      </c>
      <c r="K484" s="52">
        <v>355</v>
      </c>
      <c r="L484" s="51">
        <v>13.63</v>
      </c>
    </row>
    <row r="485" spans="1:12" ht="15" x14ac:dyDescent="0.25">
      <c r="A485" s="25"/>
      <c r="B485" s="16"/>
      <c r="C485" s="11"/>
      <c r="D485" s="7" t="s">
        <v>32</v>
      </c>
      <c r="E485" s="50" t="s">
        <v>48</v>
      </c>
      <c r="F485" s="51">
        <v>120</v>
      </c>
      <c r="G485" s="51">
        <v>9.1199999999999992</v>
      </c>
      <c r="H485" s="51">
        <v>0.96</v>
      </c>
      <c r="I485" s="51">
        <v>59.04</v>
      </c>
      <c r="J485" s="51">
        <v>282</v>
      </c>
      <c r="K485" s="52">
        <v>122</v>
      </c>
      <c r="L485" s="51">
        <v>8.16</v>
      </c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885</v>
      </c>
      <c r="G489" s="21">
        <f t="shared" ref="G489" si="361">SUM(G480:G488)</f>
        <v>27.450000000000003</v>
      </c>
      <c r="H489" s="21">
        <f t="shared" ref="H489" si="362">SUM(H480:H488)</f>
        <v>18.3</v>
      </c>
      <c r="I489" s="21">
        <f t="shared" ref="I489" si="363">SUM(I480:I488)</f>
        <v>123.02000000000001</v>
      </c>
      <c r="J489" s="21">
        <f t="shared" ref="J489" si="364">SUM(J480:J488)</f>
        <v>915.34</v>
      </c>
      <c r="K489" s="27"/>
      <c r="L489" s="21">
        <f t="shared" ref="L489" ca="1" si="365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112</v>
      </c>
      <c r="F490" s="51">
        <v>70</v>
      </c>
      <c r="G490" s="51">
        <v>4.22</v>
      </c>
      <c r="H490" s="51">
        <v>9.0399999999999991</v>
      </c>
      <c r="I490" s="51">
        <v>34.96</v>
      </c>
      <c r="J490" s="51">
        <v>238.09</v>
      </c>
      <c r="K490" s="52">
        <v>274</v>
      </c>
      <c r="L490" s="51">
        <v>12.33</v>
      </c>
    </row>
    <row r="491" spans="1:12" ht="15" x14ac:dyDescent="0.25">
      <c r="A491" s="25"/>
      <c r="B491" s="16"/>
      <c r="C491" s="11"/>
      <c r="D491" s="12" t="s">
        <v>31</v>
      </c>
      <c r="E491" s="50" t="s">
        <v>54</v>
      </c>
      <c r="F491" s="51">
        <v>180</v>
      </c>
      <c r="G491" s="51">
        <v>5.22</v>
      </c>
      <c r="H491" s="51">
        <v>5.76</v>
      </c>
      <c r="I491" s="51">
        <v>7.2</v>
      </c>
      <c r="J491" s="51">
        <v>106.2</v>
      </c>
      <c r="K491" s="52">
        <v>251</v>
      </c>
      <c r="L491" s="51">
        <v>28.82</v>
      </c>
    </row>
    <row r="492" spans="1:12" ht="15" x14ac:dyDescent="0.25">
      <c r="A492" s="25"/>
      <c r="B492" s="16"/>
      <c r="C492" s="11"/>
      <c r="D492" s="6" t="s">
        <v>24</v>
      </c>
      <c r="E492" s="50" t="s">
        <v>56</v>
      </c>
      <c r="F492" s="51">
        <v>185</v>
      </c>
      <c r="G492" s="51">
        <v>0.74</v>
      </c>
      <c r="H492" s="51">
        <v>0.74</v>
      </c>
      <c r="I492" s="51">
        <v>18.3</v>
      </c>
      <c r="J492" s="51">
        <v>86.7</v>
      </c>
      <c r="K492" s="52">
        <v>338</v>
      </c>
      <c r="L492" s="51">
        <v>35.64</v>
      </c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435</v>
      </c>
      <c r="G494" s="21">
        <f t="shared" ref="G494" si="366">SUM(G490:G493)</f>
        <v>10.18</v>
      </c>
      <c r="H494" s="21">
        <f t="shared" ref="H494" si="367">SUM(H490:H493)</f>
        <v>15.54</v>
      </c>
      <c r="I494" s="21">
        <f t="shared" ref="I494" si="368">SUM(I490:I493)</f>
        <v>60.460000000000008</v>
      </c>
      <c r="J494" s="21">
        <f t="shared" ref="J494" si="369">SUM(J490:J493)</f>
        <v>430.99</v>
      </c>
      <c r="K494" s="27"/>
      <c r="L494" s="21">
        <f t="shared" ref="L494" ca="1" si="370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 t="s">
        <v>27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1">SUM(G495:G500)</f>
        <v>0</v>
      </c>
      <c r="H501" s="21">
        <f t="shared" ref="H501" si="372">SUM(H495:H500)</f>
        <v>0</v>
      </c>
      <c r="I501" s="21">
        <f t="shared" ref="I501" si="373">SUM(I495:I500)</f>
        <v>0</v>
      </c>
      <c r="J501" s="21">
        <f t="shared" ref="J501" si="374">SUM(J495:J500)</f>
        <v>0</v>
      </c>
      <c r="K501" s="27"/>
      <c r="L501" s="21">
        <f t="shared" ref="L501" ca="1" si="375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6">SUM(G502:G507)</f>
        <v>0</v>
      </c>
      <c r="H508" s="21">
        <f t="shared" ref="H508" si="377">SUM(H502:H507)</f>
        <v>0</v>
      </c>
      <c r="I508" s="21">
        <f t="shared" ref="I508" si="378">SUM(I502:I507)</f>
        <v>0</v>
      </c>
      <c r="J508" s="21">
        <f t="shared" ref="J508" si="379">SUM(J502:J507)</f>
        <v>0</v>
      </c>
      <c r="K508" s="27"/>
      <c r="L508" s="21">
        <f t="shared" ref="L508" ca="1" si="380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2010</v>
      </c>
      <c r="G509" s="34">
        <f t="shared" ref="G509" si="381">G475+G479+G489+G494+G501+G508</f>
        <v>62.22</v>
      </c>
      <c r="H509" s="34">
        <f t="shared" ref="H509" si="382">H475+H479+H489+H494+H501+H508</f>
        <v>60.919999999999995</v>
      </c>
      <c r="I509" s="34">
        <f t="shared" ref="I509" si="383">I475+I479+I489+I494+I501+I508</f>
        <v>304.21000000000004</v>
      </c>
      <c r="J509" s="34">
        <f t="shared" ref="J509" si="384">J475+J479+J489+J494+J501+J508</f>
        <v>2212.33</v>
      </c>
      <c r="K509" s="35"/>
      <c r="L509" s="34">
        <f t="shared" ref="L509" ca="1" si="385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98</v>
      </c>
      <c r="F510" s="48">
        <v>250</v>
      </c>
      <c r="G510" s="48">
        <v>8.8699999999999992</v>
      </c>
      <c r="H510" s="48">
        <v>14.65</v>
      </c>
      <c r="I510" s="48">
        <v>46.31</v>
      </c>
      <c r="J510" s="48">
        <v>356.25</v>
      </c>
      <c r="K510" s="49">
        <v>182</v>
      </c>
      <c r="L510" s="48">
        <v>24.93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131</v>
      </c>
      <c r="F512" s="51">
        <v>200</v>
      </c>
      <c r="G512" s="51">
        <v>3.17</v>
      </c>
      <c r="H512" s="51">
        <v>2.68</v>
      </c>
      <c r="I512" s="51">
        <v>15.9</v>
      </c>
      <c r="J512" s="51">
        <v>100.6</v>
      </c>
      <c r="K512" s="52">
        <v>379</v>
      </c>
      <c r="L512" s="51">
        <v>9.44</v>
      </c>
    </row>
    <row r="513" spans="1:12" ht="15" x14ac:dyDescent="0.25">
      <c r="A513" s="25"/>
      <c r="B513" s="16"/>
      <c r="C513" s="11"/>
      <c r="D513" s="7" t="s">
        <v>23</v>
      </c>
      <c r="E513" s="50" t="s">
        <v>139</v>
      </c>
      <c r="F513" s="51">
        <v>115</v>
      </c>
      <c r="G513" s="51">
        <v>11.08</v>
      </c>
      <c r="H513" s="51">
        <v>5.23</v>
      </c>
      <c r="I513" s="51">
        <v>49.2</v>
      </c>
      <c r="J513" s="51">
        <v>289.60000000000002</v>
      </c>
      <c r="K513" s="52">
        <v>122.15</v>
      </c>
      <c r="L513" s="51">
        <v>13.75</v>
      </c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565</v>
      </c>
      <c r="G517" s="21">
        <f t="shared" ref="G517" si="386">SUM(G510:G516)</f>
        <v>23.119999999999997</v>
      </c>
      <c r="H517" s="21">
        <f t="shared" ref="H517" si="387">SUM(H510:H516)</f>
        <v>22.560000000000002</v>
      </c>
      <c r="I517" s="21">
        <f t="shared" ref="I517" si="388">SUM(I510:I516)</f>
        <v>111.41</v>
      </c>
      <c r="J517" s="21">
        <f t="shared" ref="J517" si="389">SUM(J510:J516)</f>
        <v>746.45</v>
      </c>
      <c r="K517" s="27"/>
      <c r="L517" s="21">
        <f t="shared" si="355"/>
        <v>48.12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0">SUM(G518:G520)</f>
        <v>0</v>
      </c>
      <c r="H521" s="21">
        <f t="shared" ref="H521" si="391">SUM(H518:H520)</f>
        <v>0</v>
      </c>
      <c r="I521" s="21">
        <f t="shared" ref="I521" si="392">SUM(I518:I520)</f>
        <v>0</v>
      </c>
      <c r="J521" s="21">
        <f t="shared" ref="J521" si="393">SUM(J518:J520)</f>
        <v>0</v>
      </c>
      <c r="K521" s="27"/>
      <c r="L521" s="21">
        <f t="shared" ref="L521" ca="1" si="394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60</v>
      </c>
      <c r="F522" s="51">
        <v>100</v>
      </c>
      <c r="G522" s="51">
        <v>1.7</v>
      </c>
      <c r="H522" s="51">
        <v>5</v>
      </c>
      <c r="I522" s="51">
        <v>8.4499999999999993</v>
      </c>
      <c r="J522" s="51">
        <v>85.7</v>
      </c>
      <c r="K522" s="52">
        <v>47</v>
      </c>
      <c r="L522" s="51">
        <v>7.94</v>
      </c>
    </row>
    <row r="523" spans="1:12" ht="15" x14ac:dyDescent="0.25">
      <c r="A523" s="25"/>
      <c r="B523" s="16"/>
      <c r="C523" s="11"/>
      <c r="D523" s="7" t="s">
        <v>28</v>
      </c>
      <c r="E523" s="50" t="s">
        <v>114</v>
      </c>
      <c r="F523" s="51">
        <v>250</v>
      </c>
      <c r="G523" s="51">
        <v>7.85</v>
      </c>
      <c r="H523" s="51">
        <v>3.83</v>
      </c>
      <c r="I523" s="51">
        <v>23.15</v>
      </c>
      <c r="J523" s="51">
        <v>143.5</v>
      </c>
      <c r="K523" s="52">
        <v>150</v>
      </c>
      <c r="L523" s="51">
        <v>15.33</v>
      </c>
    </row>
    <row r="524" spans="1:12" ht="15" x14ac:dyDescent="0.25">
      <c r="A524" s="25"/>
      <c r="B524" s="16"/>
      <c r="C524" s="11"/>
      <c r="D524" s="7" t="s">
        <v>29</v>
      </c>
      <c r="E524" s="50" t="s">
        <v>113</v>
      </c>
      <c r="F524" s="51">
        <v>120</v>
      </c>
      <c r="G524" s="51">
        <v>10.220000000000001</v>
      </c>
      <c r="H524" s="51">
        <v>9.94</v>
      </c>
      <c r="I524" s="51">
        <v>4.22</v>
      </c>
      <c r="J524" s="51">
        <v>171.22</v>
      </c>
      <c r="K524" s="52">
        <v>382</v>
      </c>
      <c r="L524" s="51">
        <v>37.81</v>
      </c>
    </row>
    <row r="525" spans="1:12" ht="15" x14ac:dyDescent="0.25">
      <c r="A525" s="25"/>
      <c r="B525" s="16"/>
      <c r="C525" s="11"/>
      <c r="D525" s="7" t="s">
        <v>30</v>
      </c>
      <c r="E525" s="50" t="s">
        <v>53</v>
      </c>
      <c r="F525" s="51">
        <v>200</v>
      </c>
      <c r="G525" s="51">
        <v>4.68</v>
      </c>
      <c r="H525" s="51">
        <v>33.42</v>
      </c>
      <c r="I525" s="51">
        <v>7.58</v>
      </c>
      <c r="J525" s="51">
        <v>227.18</v>
      </c>
      <c r="K525" s="52">
        <v>312</v>
      </c>
      <c r="L525" s="51">
        <v>6.54</v>
      </c>
    </row>
    <row r="526" spans="1:12" ht="15" x14ac:dyDescent="0.25">
      <c r="A526" s="25"/>
      <c r="B526" s="16"/>
      <c r="C526" s="11"/>
      <c r="D526" s="7" t="s">
        <v>31</v>
      </c>
      <c r="E526" s="50" t="s">
        <v>107</v>
      </c>
      <c r="F526" s="51">
        <v>200</v>
      </c>
      <c r="G526" s="51">
        <v>1</v>
      </c>
      <c r="H526" s="51">
        <v>0.2</v>
      </c>
      <c r="I526" s="51">
        <v>20</v>
      </c>
      <c r="J526" s="51">
        <v>84.8</v>
      </c>
      <c r="K526" s="52">
        <v>389</v>
      </c>
      <c r="L526" s="51">
        <v>12.9</v>
      </c>
    </row>
    <row r="527" spans="1:12" ht="15" x14ac:dyDescent="0.25">
      <c r="A527" s="25"/>
      <c r="B527" s="16"/>
      <c r="C527" s="11"/>
      <c r="D527" s="7" t="s">
        <v>32</v>
      </c>
      <c r="E527" s="50" t="s">
        <v>48</v>
      </c>
      <c r="F527" s="51">
        <v>120</v>
      </c>
      <c r="G527" s="51">
        <v>9.1199999999999992</v>
      </c>
      <c r="H527" s="51">
        <v>0.96</v>
      </c>
      <c r="I527" s="51">
        <v>59.04</v>
      </c>
      <c r="J527" s="51">
        <v>282</v>
      </c>
      <c r="K527" s="52">
        <v>122</v>
      </c>
      <c r="L527" s="51">
        <v>8.16</v>
      </c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 t="s">
        <v>102</v>
      </c>
      <c r="E529" s="50" t="s">
        <v>81</v>
      </c>
      <c r="F529" s="51">
        <v>50</v>
      </c>
      <c r="G529" s="51">
        <v>0.39</v>
      </c>
      <c r="H529" s="51">
        <v>1.1200000000000001</v>
      </c>
      <c r="I529" s="51">
        <v>3.04</v>
      </c>
      <c r="J529" s="51">
        <v>23.67</v>
      </c>
      <c r="K529" s="52">
        <v>288</v>
      </c>
      <c r="L529" s="51">
        <v>2.92</v>
      </c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1040</v>
      </c>
      <c r="G531" s="21">
        <f t="shared" ref="G531" si="395">SUM(G522:G530)</f>
        <v>34.96</v>
      </c>
      <c r="H531" s="21">
        <f t="shared" ref="H531" si="396">SUM(H522:H530)</f>
        <v>54.47</v>
      </c>
      <c r="I531" s="21">
        <f t="shared" ref="I531" si="397">SUM(I522:I530)</f>
        <v>125.48</v>
      </c>
      <c r="J531" s="21">
        <f t="shared" ref="J531" si="398">SUM(J522:J530)</f>
        <v>1018.0699999999998</v>
      </c>
      <c r="K531" s="27"/>
      <c r="L531" s="21">
        <f t="shared" ref="L531" ca="1" si="399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136</v>
      </c>
      <c r="E532" s="50" t="s">
        <v>132</v>
      </c>
      <c r="F532" s="51">
        <v>70</v>
      </c>
      <c r="G532" s="51">
        <v>4.33</v>
      </c>
      <c r="H532" s="51">
        <v>2.25</v>
      </c>
      <c r="I532" s="51">
        <v>38.72</v>
      </c>
      <c r="J532" s="51">
        <v>192.5</v>
      </c>
      <c r="K532" s="52">
        <v>459</v>
      </c>
      <c r="L532" s="51">
        <v>7.52</v>
      </c>
    </row>
    <row r="533" spans="1:12" ht="15" x14ac:dyDescent="0.25">
      <c r="A533" s="25"/>
      <c r="B533" s="16"/>
      <c r="C533" s="11"/>
      <c r="D533" s="12" t="s">
        <v>31</v>
      </c>
      <c r="E533" s="50" t="s">
        <v>54</v>
      </c>
      <c r="F533" s="51">
        <v>180</v>
      </c>
      <c r="G533" s="51">
        <v>5.22</v>
      </c>
      <c r="H533" s="51">
        <v>5.76</v>
      </c>
      <c r="I533" s="51">
        <v>7.2</v>
      </c>
      <c r="J533" s="51">
        <v>106.2</v>
      </c>
      <c r="K533" s="52">
        <v>251</v>
      </c>
      <c r="L533" s="51">
        <v>28.82</v>
      </c>
    </row>
    <row r="534" spans="1:12" ht="15" x14ac:dyDescent="0.25">
      <c r="A534" s="25"/>
      <c r="B534" s="16"/>
      <c r="C534" s="11"/>
      <c r="D534" s="6" t="s">
        <v>24</v>
      </c>
      <c r="E534" s="50" t="s">
        <v>87</v>
      </c>
      <c r="F534" s="51">
        <v>185</v>
      </c>
      <c r="G534" s="51">
        <v>2.78</v>
      </c>
      <c r="H534" s="51">
        <v>0.93</v>
      </c>
      <c r="I534" s="51">
        <v>35.130000000000003</v>
      </c>
      <c r="J534" s="51">
        <v>174.83</v>
      </c>
      <c r="K534" s="52">
        <v>338</v>
      </c>
      <c r="L534" s="51">
        <v>44.36</v>
      </c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435</v>
      </c>
      <c r="G536" s="21">
        <f t="shared" ref="G536" si="400">SUM(G532:G535)</f>
        <v>12.33</v>
      </c>
      <c r="H536" s="21">
        <f t="shared" ref="H536" si="401">SUM(H532:H535)</f>
        <v>8.94</v>
      </c>
      <c r="I536" s="21">
        <f t="shared" ref="I536" si="402">SUM(I532:I535)</f>
        <v>81.050000000000011</v>
      </c>
      <c r="J536" s="21">
        <f t="shared" ref="J536" si="403">SUM(J532:J535)</f>
        <v>473.53</v>
      </c>
      <c r="K536" s="27"/>
      <c r="L536" s="21">
        <f t="shared" ref="L536" ca="1" si="404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5">SUM(G537:G542)</f>
        <v>0</v>
      </c>
      <c r="H543" s="21">
        <f t="shared" ref="H543" si="406">SUM(H537:H542)</f>
        <v>0</v>
      </c>
      <c r="I543" s="21">
        <f t="shared" ref="I543" si="407">SUM(I537:I542)</f>
        <v>0</v>
      </c>
      <c r="J543" s="21">
        <f t="shared" ref="J543" si="408">SUM(J537:J542)</f>
        <v>0</v>
      </c>
      <c r="K543" s="27"/>
      <c r="L543" s="21">
        <f t="shared" ref="L543" ca="1" si="409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0">SUM(G544:G549)</f>
        <v>0</v>
      </c>
      <c r="H550" s="21">
        <f t="shared" ref="H550" si="411">SUM(H544:H549)</f>
        <v>0</v>
      </c>
      <c r="I550" s="21">
        <f t="shared" ref="I550" si="412">SUM(I544:I549)</f>
        <v>0</v>
      </c>
      <c r="J550" s="21">
        <f t="shared" ref="J550" si="413">SUM(J544:J549)</f>
        <v>0</v>
      </c>
      <c r="K550" s="27"/>
      <c r="L550" s="21">
        <f t="shared" ref="L550" ca="1" si="414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2040</v>
      </c>
      <c r="G551" s="34">
        <f t="shared" ref="G551" si="415">G517+G521+G531+G536+G543+G550</f>
        <v>70.41</v>
      </c>
      <c r="H551" s="34">
        <f t="shared" ref="H551" si="416">H517+H521+H531+H536+H543+H550</f>
        <v>85.97</v>
      </c>
      <c r="I551" s="34">
        <f t="shared" ref="I551" si="417">I517+I521+I531+I536+I543+I550</f>
        <v>317.94</v>
      </c>
      <c r="J551" s="34">
        <f t="shared" ref="J551" si="418">J517+J521+J531+J536+J543+J550</f>
        <v>2238.0500000000002</v>
      </c>
      <c r="K551" s="35"/>
      <c r="L551" s="34">
        <f t="shared" ref="L551" ca="1" si="41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144</v>
      </c>
      <c r="F552" s="48">
        <v>262</v>
      </c>
      <c r="G552" s="48">
        <v>3.96</v>
      </c>
      <c r="H552" s="48">
        <v>4.68</v>
      </c>
      <c r="I552" s="48">
        <v>14.29</v>
      </c>
      <c r="J552" s="48">
        <v>115.3</v>
      </c>
      <c r="K552" s="49">
        <v>80</v>
      </c>
      <c r="L552" s="48">
        <v>12.83</v>
      </c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59</v>
      </c>
      <c r="F554" s="51">
        <v>200</v>
      </c>
      <c r="G554" s="51">
        <v>1.4</v>
      </c>
      <c r="H554" s="51">
        <v>1.6</v>
      </c>
      <c r="I554" s="51">
        <v>16.399999999999999</v>
      </c>
      <c r="J554" s="51">
        <v>86</v>
      </c>
      <c r="K554" s="52">
        <v>945</v>
      </c>
      <c r="L554" s="51">
        <v>12.84</v>
      </c>
    </row>
    <row r="555" spans="1:12" ht="15" x14ac:dyDescent="0.25">
      <c r="A555" s="25"/>
      <c r="B555" s="16"/>
      <c r="C555" s="11"/>
      <c r="D555" s="7" t="s">
        <v>23</v>
      </c>
      <c r="E555" s="50" t="s">
        <v>137</v>
      </c>
      <c r="F555" s="51">
        <v>115</v>
      </c>
      <c r="G555" s="51">
        <v>7.6</v>
      </c>
      <c r="H555" s="51">
        <v>13.1</v>
      </c>
      <c r="I555" s="51">
        <v>49.35</v>
      </c>
      <c r="J555" s="51">
        <v>347.5</v>
      </c>
      <c r="K555" s="52">
        <v>122.14</v>
      </c>
      <c r="L555" s="51">
        <v>17.059999999999999</v>
      </c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577</v>
      </c>
      <c r="G559" s="21">
        <f t="shared" ref="G559" si="420">SUM(G552:G558)</f>
        <v>12.959999999999999</v>
      </c>
      <c r="H559" s="21">
        <f t="shared" ref="H559" si="421">SUM(H552:H558)</f>
        <v>19.38</v>
      </c>
      <c r="I559" s="21">
        <f t="shared" ref="I559" si="422">SUM(I552:I558)</f>
        <v>80.039999999999992</v>
      </c>
      <c r="J559" s="21">
        <f t="shared" ref="J559" si="423">SUM(J552:J558)</f>
        <v>548.79999999999995</v>
      </c>
      <c r="K559" s="27"/>
      <c r="L559" s="21">
        <f t="shared" ref="L559" si="424">SUM(L552:L558)</f>
        <v>42.730000000000004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5">SUM(G560:G562)</f>
        <v>0</v>
      </c>
      <c r="H563" s="21">
        <f t="shared" ref="H563" si="426">SUM(H560:H562)</f>
        <v>0</v>
      </c>
      <c r="I563" s="21">
        <f t="shared" ref="I563" si="427">SUM(I560:I562)</f>
        <v>0</v>
      </c>
      <c r="J563" s="21">
        <f t="shared" ref="J563" si="428">SUM(J560:J562)</f>
        <v>0</v>
      </c>
      <c r="K563" s="27"/>
      <c r="L563" s="21">
        <f t="shared" ref="L563" ca="1" si="429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89</v>
      </c>
      <c r="F564" s="51">
        <v>60</v>
      </c>
      <c r="G564" s="51">
        <v>0.52</v>
      </c>
      <c r="H564" s="51">
        <v>3.07</v>
      </c>
      <c r="I564" s="51">
        <v>1.57</v>
      </c>
      <c r="J564" s="51">
        <v>35.880000000000003</v>
      </c>
      <c r="K564" s="52">
        <v>17</v>
      </c>
      <c r="L564" s="51">
        <v>2.98</v>
      </c>
    </row>
    <row r="565" spans="1:12" ht="15" x14ac:dyDescent="0.25">
      <c r="A565" s="25"/>
      <c r="B565" s="16"/>
      <c r="C565" s="11"/>
      <c r="D565" s="7" t="s">
        <v>28</v>
      </c>
      <c r="E565" s="50" t="s">
        <v>133</v>
      </c>
      <c r="F565" s="51">
        <v>269</v>
      </c>
      <c r="G565" s="51">
        <v>3.52</v>
      </c>
      <c r="H565" s="51">
        <v>5.98</v>
      </c>
      <c r="I565" s="51">
        <v>9.7799999999999994</v>
      </c>
      <c r="J565" s="51">
        <v>117</v>
      </c>
      <c r="K565" s="52">
        <v>27</v>
      </c>
      <c r="L565" s="51">
        <v>13.69</v>
      </c>
    </row>
    <row r="566" spans="1:12" ht="15" x14ac:dyDescent="0.25">
      <c r="A566" s="25"/>
      <c r="B566" s="16"/>
      <c r="C566" s="11"/>
      <c r="D566" s="7" t="s">
        <v>29</v>
      </c>
      <c r="E566" s="50" t="s">
        <v>78</v>
      </c>
      <c r="F566" s="51">
        <v>100</v>
      </c>
      <c r="G566" s="51">
        <v>12.16</v>
      </c>
      <c r="H566" s="51">
        <v>4.6100000000000003</v>
      </c>
      <c r="I566" s="51">
        <v>14.95</v>
      </c>
      <c r="J566" s="51">
        <v>219.35</v>
      </c>
      <c r="K566" s="52">
        <v>234</v>
      </c>
      <c r="L566" s="51">
        <v>20.83</v>
      </c>
    </row>
    <row r="567" spans="1:12" ht="15" x14ac:dyDescent="0.25">
      <c r="A567" s="25"/>
      <c r="B567" s="16"/>
      <c r="C567" s="11"/>
      <c r="D567" s="7" t="s">
        <v>30</v>
      </c>
      <c r="E567" s="50" t="s">
        <v>115</v>
      </c>
      <c r="F567" s="51">
        <v>200</v>
      </c>
      <c r="G567" s="51">
        <v>11.5</v>
      </c>
      <c r="H567" s="51">
        <v>8.1199999999999992</v>
      </c>
      <c r="I567" s="51">
        <v>51.52</v>
      </c>
      <c r="J567" s="51">
        <v>325</v>
      </c>
      <c r="K567" s="52">
        <v>302</v>
      </c>
      <c r="L567" s="51">
        <v>9.73</v>
      </c>
    </row>
    <row r="568" spans="1:12" ht="15" x14ac:dyDescent="0.25">
      <c r="A568" s="25"/>
      <c r="B568" s="16"/>
      <c r="C568" s="11"/>
      <c r="D568" s="7" t="s">
        <v>31</v>
      </c>
      <c r="E568" s="50" t="s">
        <v>66</v>
      </c>
      <c r="F568" s="51">
        <v>200</v>
      </c>
      <c r="G568" s="51">
        <v>0.04</v>
      </c>
      <c r="H568" s="51">
        <v>0</v>
      </c>
      <c r="I568" s="51">
        <v>24.76</v>
      </c>
      <c r="J568" s="51">
        <v>84.8</v>
      </c>
      <c r="K568" s="52">
        <v>382</v>
      </c>
      <c r="L568" s="51">
        <v>13.2</v>
      </c>
    </row>
    <row r="569" spans="1:12" ht="15" x14ac:dyDescent="0.25">
      <c r="A569" s="25"/>
      <c r="B569" s="16"/>
      <c r="C569" s="11"/>
      <c r="D569" s="7" t="s">
        <v>32</v>
      </c>
      <c r="E569" s="50" t="s">
        <v>48</v>
      </c>
      <c r="F569" s="51">
        <v>120</v>
      </c>
      <c r="G569" s="51">
        <v>9.1199999999999992</v>
      </c>
      <c r="H569" s="51">
        <v>0.96</v>
      </c>
      <c r="I569" s="51">
        <v>59.04</v>
      </c>
      <c r="J569" s="51">
        <v>282</v>
      </c>
      <c r="K569" s="52">
        <v>122</v>
      </c>
      <c r="L569" s="51">
        <v>8.16</v>
      </c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 t="s">
        <v>80</v>
      </c>
      <c r="E571" s="50" t="s">
        <v>81</v>
      </c>
      <c r="F571" s="51">
        <v>50</v>
      </c>
      <c r="G571" s="51">
        <v>0.39</v>
      </c>
      <c r="H571" s="51">
        <v>1.1200000000000001</v>
      </c>
      <c r="I571" s="51">
        <v>3.04</v>
      </c>
      <c r="J571" s="51">
        <v>23.67</v>
      </c>
      <c r="K571" s="52">
        <v>288</v>
      </c>
      <c r="L571" s="51">
        <v>2.92</v>
      </c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999</v>
      </c>
      <c r="G573" s="21">
        <f t="shared" ref="G573" si="430">SUM(G564:G572)</f>
        <v>37.25</v>
      </c>
      <c r="H573" s="21">
        <f t="shared" ref="H573" si="431">SUM(H564:H572)</f>
        <v>23.860000000000003</v>
      </c>
      <c r="I573" s="21">
        <f t="shared" ref="I573" si="432">SUM(I564:I572)</f>
        <v>164.66</v>
      </c>
      <c r="J573" s="21">
        <f t="shared" ref="J573" si="433">SUM(J564:J572)</f>
        <v>1087.7</v>
      </c>
      <c r="K573" s="27"/>
      <c r="L573" s="21">
        <f t="shared" ref="L573" ca="1" si="43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136</v>
      </c>
      <c r="E574" s="50" t="s">
        <v>134</v>
      </c>
      <c r="F574" s="51">
        <v>140</v>
      </c>
      <c r="G574" s="51">
        <v>5.58</v>
      </c>
      <c r="H574" s="51">
        <v>10.3</v>
      </c>
      <c r="I574" s="51">
        <v>4.91</v>
      </c>
      <c r="J574" s="51">
        <v>133.88999999999999</v>
      </c>
      <c r="K574" s="52">
        <v>208</v>
      </c>
      <c r="L574" s="51">
        <v>23.82</v>
      </c>
    </row>
    <row r="575" spans="1:12" ht="15" x14ac:dyDescent="0.25">
      <c r="A575" s="25"/>
      <c r="B575" s="16"/>
      <c r="C575" s="11"/>
      <c r="D575" s="12" t="s">
        <v>31</v>
      </c>
      <c r="E575" s="50" t="s">
        <v>116</v>
      </c>
      <c r="F575" s="51">
        <v>200</v>
      </c>
      <c r="G575" s="51">
        <v>5.8</v>
      </c>
      <c r="H575" s="51">
        <v>5</v>
      </c>
      <c r="I575" s="51">
        <v>9.6</v>
      </c>
      <c r="J575" s="51">
        <v>108</v>
      </c>
      <c r="K575" s="52">
        <v>965</v>
      </c>
      <c r="L575" s="51">
        <v>11.12</v>
      </c>
    </row>
    <row r="576" spans="1:12" ht="15" x14ac:dyDescent="0.25">
      <c r="A576" s="25"/>
      <c r="B576" s="16"/>
      <c r="C576" s="11"/>
      <c r="D576" s="6" t="s">
        <v>86</v>
      </c>
      <c r="E576" s="50" t="s">
        <v>87</v>
      </c>
      <c r="F576" s="51">
        <v>185</v>
      </c>
      <c r="G576" s="51">
        <v>2.78</v>
      </c>
      <c r="H576" s="51">
        <v>0.93</v>
      </c>
      <c r="I576" s="51">
        <v>35.130000000000003</v>
      </c>
      <c r="J576" s="51">
        <v>174.83</v>
      </c>
      <c r="K576" s="52">
        <v>338</v>
      </c>
      <c r="L576" s="51">
        <v>44.36</v>
      </c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525</v>
      </c>
      <c r="G578" s="21">
        <f t="shared" ref="G578" si="435">SUM(G574:G577)</f>
        <v>14.159999999999998</v>
      </c>
      <c r="H578" s="21">
        <f t="shared" ref="H578" si="436">SUM(H574:H577)</f>
        <v>16.23</v>
      </c>
      <c r="I578" s="21">
        <f t="shared" ref="I578" si="437">SUM(I574:I577)</f>
        <v>49.64</v>
      </c>
      <c r="J578" s="21">
        <f t="shared" ref="J578" si="438">SUM(J574:J577)</f>
        <v>416.72</v>
      </c>
      <c r="K578" s="27"/>
      <c r="L578" s="21">
        <f t="shared" ref="L578" ca="1" si="439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0">SUM(G579:G584)</f>
        <v>0</v>
      </c>
      <c r="H585" s="21">
        <f t="shared" ref="H585" si="441">SUM(H579:H584)</f>
        <v>0</v>
      </c>
      <c r="I585" s="21">
        <f t="shared" ref="I585" si="442">SUM(I579:I584)</f>
        <v>0</v>
      </c>
      <c r="J585" s="21">
        <f t="shared" ref="J585" si="443">SUM(J579:J584)</f>
        <v>0</v>
      </c>
      <c r="K585" s="27"/>
      <c r="L585" s="21">
        <f t="shared" ref="L585" ca="1" si="444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5">SUM(G586:G591)</f>
        <v>0</v>
      </c>
      <c r="H592" s="21">
        <f t="shared" ref="H592" si="446">SUM(H586:H591)</f>
        <v>0</v>
      </c>
      <c r="I592" s="21">
        <f t="shared" ref="I592" si="447">SUM(I586:I591)</f>
        <v>0</v>
      </c>
      <c r="J592" s="21">
        <f t="shared" ref="J592" si="448">SUM(J586:J591)</f>
        <v>0</v>
      </c>
      <c r="K592" s="27"/>
      <c r="L592" s="21">
        <f t="shared" ref="L592" ca="1" si="449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2101</v>
      </c>
      <c r="G593" s="40">
        <f t="shared" ref="G593" si="450">G559+G563+G573+G578+G585+G592</f>
        <v>64.37</v>
      </c>
      <c r="H593" s="40">
        <f t="shared" ref="H593" si="451">H559+H563+H573+H578+H585+H592</f>
        <v>59.47</v>
      </c>
      <c r="I593" s="40">
        <f t="shared" ref="I593" si="452">I559+I563+I573+I578+I585+I592</f>
        <v>294.33999999999997</v>
      </c>
      <c r="J593" s="40">
        <f t="shared" ref="J593" si="453">J559+J563+J573+J578+J585+J592</f>
        <v>2053.2200000000003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2041.0714285714287</v>
      </c>
      <c r="G594" s="42">
        <f t="shared" ref="G594:L594" si="45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78.785000000000011</v>
      </c>
      <c r="H594" s="42">
        <f t="shared" si="454"/>
        <v>80.742857142857133</v>
      </c>
      <c r="I594" s="42">
        <f t="shared" si="454"/>
        <v>305.5878571428571</v>
      </c>
      <c r="J594" s="42">
        <f t="shared" si="454"/>
        <v>2197.7221428571434</v>
      </c>
      <c r="K594" s="42"/>
      <c r="L594" s="42" t="e">
        <f t="shared" ca="1" si="454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</cp:lastModifiedBy>
  <cp:lastPrinted>2024-12-09T03:41:13Z</cp:lastPrinted>
  <dcterms:created xsi:type="dcterms:W3CDTF">2022-05-16T14:23:56Z</dcterms:created>
  <dcterms:modified xsi:type="dcterms:W3CDTF">2024-12-09T06:46:30Z</dcterms:modified>
</cp:coreProperties>
</file>